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codeName="{85106AD5-7665-2F1B-BB0A-E31DD656B090}"/>
  <workbookPr codeName="ThisWorkbook"/>
  <mc:AlternateContent xmlns:mc="http://schemas.openxmlformats.org/markup-compatibility/2006">
    <mc:Choice Requires="x15">
      <x15ac:absPath xmlns:x15ac="http://schemas.microsoft.com/office/spreadsheetml/2010/11/ac" url="G:\Myfiles\Courses\course-devpmt\3_spreadsheets\3_After_Spring2018_64b-Excel\Dk_Df\"/>
    </mc:Choice>
  </mc:AlternateContent>
  <xr:revisionPtr revIDLastSave="0" documentId="13_ncr:1_{83D8A811-215D-42AF-9A49-7D3BAD91412C}" xr6:coauthVersionLast="45" xr6:coauthVersionMax="45" xr10:uidLastSave="{00000000-0000-0000-0000-000000000000}"/>
  <bookViews>
    <workbookView showHorizontalScroll="0" showVerticalScroll="0" xWindow="-110" yWindow="-110" windowWidth="19420" windowHeight="10420" xr2:uid="{00000000-000D-0000-FFFF-FFFF00000000}"/>
  </bookViews>
  <sheets>
    <sheet name="Dk_Df" sheetId="1" r:id="rId1"/>
    <sheet name="Info" sheetId="2" r:id="rId2"/>
    <sheet name="Reference" sheetId="3" r:id="rId3"/>
  </sheets>
  <definedNames>
    <definedName name="Df_Fo">Dk_Df!$B$10</definedName>
    <definedName name="Dk_Fo">Dk_Df!$B$6</definedName>
    <definedName name="F_max">Dk_Df!$E$8</definedName>
    <definedName name="F_min">Dk_Df!$E$6</definedName>
    <definedName name="F_o">Dk_Df!$C$6</definedName>
    <definedName name="incr_">Dk_Df!$A$82</definedName>
    <definedName name="Input_range" localSheetId="0">Dk_Df!$E$6:$E$8</definedName>
    <definedName name="m_">Dk_Df!$E$10</definedName>
    <definedName name="Max_">Dk_Df!$D$8</definedName>
    <definedName name="Min_">Dk_Df!$D$6</definedName>
    <definedName name="N_steps">Dk_Df!$A$80</definedName>
    <definedName name="N_sweep">Dk_Df!$D$10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1" l="1"/>
  <c r="A82" i="1"/>
  <c r="C177" i="1" s="1"/>
  <c r="C86" i="1" l="1"/>
  <c r="D86" i="1" s="1"/>
  <c r="E86" i="1" s="1"/>
  <c r="C148" i="1"/>
  <c r="D148" i="1" s="1"/>
  <c r="E148" i="1" s="1"/>
  <c r="C87" i="1"/>
  <c r="D87" i="1" s="1"/>
  <c r="E87" i="1" s="1"/>
  <c r="C103" i="1"/>
  <c r="D103" i="1" s="1"/>
  <c r="E103" i="1" s="1"/>
  <c r="C118" i="1"/>
  <c r="D118" i="1" s="1"/>
  <c r="E118" i="1" s="1"/>
  <c r="C119" i="1"/>
  <c r="D119" i="1" s="1"/>
  <c r="E119" i="1" s="1"/>
  <c r="C124" i="1"/>
  <c r="D124" i="1" s="1"/>
  <c r="E124" i="1" s="1"/>
  <c r="C84" i="1"/>
  <c r="D84" i="1" s="1"/>
  <c r="E84" i="1" s="1"/>
  <c r="C142" i="1"/>
  <c r="D142" i="1" s="1"/>
  <c r="E142" i="1" s="1"/>
  <c r="C102" i="1"/>
  <c r="D102" i="1" s="1"/>
  <c r="E102" i="1" s="1"/>
  <c r="C100" i="1"/>
  <c r="D100" i="1" s="1"/>
  <c r="E100" i="1" s="1"/>
  <c r="C150" i="1"/>
  <c r="D150" i="1" s="1"/>
  <c r="E150" i="1" s="1"/>
  <c r="C91" i="1"/>
  <c r="C126" i="1"/>
  <c r="D126" i="1" s="1"/>
  <c r="E126" i="1" s="1"/>
  <c r="C158" i="1"/>
  <c r="D158" i="1" s="1"/>
  <c r="E158" i="1" s="1"/>
  <c r="C94" i="1"/>
  <c r="D94" i="1" s="1"/>
  <c r="E94" i="1" s="1"/>
  <c r="C110" i="1"/>
  <c r="D110" i="1" s="1"/>
  <c r="E110" i="1" s="1"/>
  <c r="C132" i="1"/>
  <c r="D132" i="1" s="1"/>
  <c r="E132" i="1" s="1"/>
  <c r="C164" i="1"/>
  <c r="D164" i="1" s="1"/>
  <c r="E164" i="1" s="1"/>
  <c r="C107" i="1"/>
  <c r="D107" i="1" s="1"/>
  <c r="E107" i="1" s="1"/>
  <c r="C108" i="1"/>
  <c r="D108" i="1" s="1"/>
  <c r="E108" i="1" s="1"/>
  <c r="C127" i="1"/>
  <c r="D127" i="1" s="1"/>
  <c r="E127" i="1" s="1"/>
  <c r="C95" i="1"/>
  <c r="D95" i="1" s="1"/>
  <c r="E95" i="1" s="1"/>
  <c r="C111" i="1"/>
  <c r="D111" i="1" s="1"/>
  <c r="E111" i="1" s="1"/>
  <c r="C134" i="1"/>
  <c r="D134" i="1" s="1"/>
  <c r="E134" i="1" s="1"/>
  <c r="C172" i="1"/>
  <c r="D172" i="1" s="1"/>
  <c r="E172" i="1" s="1"/>
  <c r="C156" i="1"/>
  <c r="D156" i="1" s="1"/>
  <c r="E156" i="1" s="1"/>
  <c r="C92" i="1"/>
  <c r="D92" i="1" s="1"/>
  <c r="E92" i="1" s="1"/>
  <c r="C83" i="1"/>
  <c r="D83" i="1" s="1"/>
  <c r="E83" i="1" s="1"/>
  <c r="C99" i="1"/>
  <c r="D99" i="1" s="1"/>
  <c r="E99" i="1" s="1"/>
  <c r="C116" i="1"/>
  <c r="D116" i="1" s="1"/>
  <c r="E116" i="1" s="1"/>
  <c r="C140" i="1"/>
  <c r="D140" i="1" s="1"/>
  <c r="E140" i="1" s="1"/>
  <c r="C178" i="1"/>
  <c r="D178" i="1" s="1"/>
  <c r="E178" i="1" s="1"/>
  <c r="D177" i="1"/>
  <c r="E177" i="1" s="1"/>
  <c r="C135" i="1"/>
  <c r="D135" i="1" s="1"/>
  <c r="E135" i="1" s="1"/>
  <c r="C143" i="1"/>
  <c r="D143" i="1" s="1"/>
  <c r="E143" i="1" s="1"/>
  <c r="C151" i="1"/>
  <c r="D151" i="1" s="1"/>
  <c r="E151" i="1" s="1"/>
  <c r="C175" i="1"/>
  <c r="D175" i="1" s="1"/>
  <c r="E175" i="1" s="1"/>
  <c r="C90" i="1"/>
  <c r="D90" i="1" s="1"/>
  <c r="E90" i="1" s="1"/>
  <c r="C98" i="1"/>
  <c r="D98" i="1" s="1"/>
  <c r="E98" i="1" s="1"/>
  <c r="C114" i="1"/>
  <c r="D114" i="1" s="1"/>
  <c r="E114" i="1" s="1"/>
  <c r="C122" i="1"/>
  <c r="D122" i="1" s="1"/>
  <c r="E122" i="1" s="1"/>
  <c r="C85" i="1"/>
  <c r="D85" i="1" s="1"/>
  <c r="E85" i="1" s="1"/>
  <c r="C93" i="1"/>
  <c r="D93" i="1" s="1"/>
  <c r="E93" i="1" s="1"/>
  <c r="C101" i="1"/>
  <c r="D101" i="1" s="1"/>
  <c r="E101" i="1" s="1"/>
  <c r="C109" i="1"/>
  <c r="D109" i="1" s="1"/>
  <c r="E109" i="1" s="1"/>
  <c r="C117" i="1"/>
  <c r="D117" i="1" s="1"/>
  <c r="E117" i="1" s="1"/>
  <c r="C125" i="1"/>
  <c r="D125" i="1" s="1"/>
  <c r="E125" i="1" s="1"/>
  <c r="C133" i="1"/>
  <c r="D133" i="1" s="1"/>
  <c r="E133" i="1" s="1"/>
  <c r="C141" i="1"/>
  <c r="D141" i="1" s="1"/>
  <c r="E141" i="1" s="1"/>
  <c r="C149" i="1"/>
  <c r="D149" i="1" s="1"/>
  <c r="E149" i="1" s="1"/>
  <c r="C157" i="1"/>
  <c r="D157" i="1" s="1"/>
  <c r="E157" i="1" s="1"/>
  <c r="C165" i="1"/>
  <c r="D165" i="1" s="1"/>
  <c r="E165" i="1" s="1"/>
  <c r="C173" i="1"/>
  <c r="D173" i="1" s="1"/>
  <c r="E173" i="1" s="1"/>
  <c r="C159" i="1"/>
  <c r="D159" i="1" s="1"/>
  <c r="E159" i="1" s="1"/>
  <c r="C167" i="1"/>
  <c r="D167" i="1" s="1"/>
  <c r="E167" i="1" s="1"/>
  <c r="C82" i="1"/>
  <c r="D82" i="1" s="1"/>
  <c r="E82" i="1" s="1"/>
  <c r="C106" i="1"/>
  <c r="D106" i="1" s="1"/>
  <c r="E106" i="1" s="1"/>
  <c r="C130" i="1"/>
  <c r="D130" i="1" s="1"/>
  <c r="E130" i="1" s="1"/>
  <c r="C138" i="1"/>
  <c r="D138" i="1" s="1"/>
  <c r="E138" i="1" s="1"/>
  <c r="C146" i="1"/>
  <c r="D146" i="1" s="1"/>
  <c r="E146" i="1" s="1"/>
  <c r="C154" i="1"/>
  <c r="D154" i="1" s="1"/>
  <c r="E154" i="1" s="1"/>
  <c r="C162" i="1"/>
  <c r="D162" i="1" s="1"/>
  <c r="E162" i="1" s="1"/>
  <c r="C170" i="1"/>
  <c r="D170" i="1" s="1"/>
  <c r="E170" i="1" s="1"/>
  <c r="C80" i="1"/>
  <c r="D80" i="1" s="1"/>
  <c r="E80" i="1" s="1"/>
  <c r="C88" i="1"/>
  <c r="D88" i="1" s="1"/>
  <c r="E88" i="1" s="1"/>
  <c r="D91" i="1"/>
  <c r="E91" i="1" s="1"/>
  <c r="C96" i="1"/>
  <c r="D96" i="1" s="1"/>
  <c r="E96" i="1" s="1"/>
  <c r="C104" i="1"/>
  <c r="D104" i="1" s="1"/>
  <c r="E104" i="1" s="1"/>
  <c r="C112" i="1"/>
  <c r="D112" i="1" s="1"/>
  <c r="E112" i="1" s="1"/>
  <c r="C120" i="1"/>
  <c r="D120" i="1" s="1"/>
  <c r="E120" i="1" s="1"/>
  <c r="C128" i="1"/>
  <c r="D128" i="1" s="1"/>
  <c r="E128" i="1" s="1"/>
  <c r="C136" i="1"/>
  <c r="D136" i="1" s="1"/>
  <c r="E136" i="1" s="1"/>
  <c r="C144" i="1"/>
  <c r="D144" i="1" s="1"/>
  <c r="E144" i="1" s="1"/>
  <c r="C152" i="1"/>
  <c r="D152" i="1" s="1"/>
  <c r="E152" i="1" s="1"/>
  <c r="C160" i="1"/>
  <c r="D160" i="1" s="1"/>
  <c r="E160" i="1" s="1"/>
  <c r="C168" i="1"/>
  <c r="D168" i="1" s="1"/>
  <c r="E168" i="1" s="1"/>
  <c r="C176" i="1"/>
  <c r="D176" i="1" s="1"/>
  <c r="E176" i="1" s="1"/>
  <c r="C115" i="1"/>
  <c r="D115" i="1" s="1"/>
  <c r="E115" i="1" s="1"/>
  <c r="C123" i="1"/>
  <c r="D123" i="1" s="1"/>
  <c r="E123" i="1" s="1"/>
  <c r="C131" i="1"/>
  <c r="D131" i="1" s="1"/>
  <c r="E131" i="1" s="1"/>
  <c r="C139" i="1"/>
  <c r="D139" i="1" s="1"/>
  <c r="E139" i="1" s="1"/>
  <c r="C147" i="1"/>
  <c r="D147" i="1" s="1"/>
  <c r="E147" i="1" s="1"/>
  <c r="C155" i="1"/>
  <c r="D155" i="1" s="1"/>
  <c r="E155" i="1" s="1"/>
  <c r="C163" i="1"/>
  <c r="D163" i="1" s="1"/>
  <c r="E163" i="1" s="1"/>
  <c r="C171" i="1"/>
  <c r="D171" i="1" s="1"/>
  <c r="E171" i="1" s="1"/>
  <c r="C179" i="1"/>
  <c r="D179" i="1" s="1"/>
  <c r="E179" i="1" s="1"/>
  <c r="C166" i="1"/>
  <c r="D166" i="1" s="1"/>
  <c r="E166" i="1" s="1"/>
  <c r="C174" i="1"/>
  <c r="D174" i="1" s="1"/>
  <c r="E174" i="1" s="1"/>
  <c r="C81" i="1"/>
  <c r="D81" i="1" s="1"/>
  <c r="E81" i="1" s="1"/>
  <c r="C89" i="1"/>
  <c r="D89" i="1" s="1"/>
  <c r="E89" i="1" s="1"/>
  <c r="C97" i="1"/>
  <c r="D97" i="1" s="1"/>
  <c r="E97" i="1" s="1"/>
  <c r="C105" i="1"/>
  <c r="D105" i="1" s="1"/>
  <c r="E105" i="1" s="1"/>
  <c r="C113" i="1"/>
  <c r="D113" i="1" s="1"/>
  <c r="E113" i="1" s="1"/>
  <c r="C121" i="1"/>
  <c r="D121" i="1" s="1"/>
  <c r="E121" i="1" s="1"/>
  <c r="C129" i="1"/>
  <c r="D129" i="1" s="1"/>
  <c r="E129" i="1" s="1"/>
  <c r="C137" i="1"/>
  <c r="D137" i="1" s="1"/>
  <c r="E137" i="1" s="1"/>
  <c r="C145" i="1"/>
  <c r="D145" i="1" s="1"/>
  <c r="E145" i="1" s="1"/>
  <c r="C153" i="1"/>
  <c r="D153" i="1" s="1"/>
  <c r="E153" i="1" s="1"/>
  <c r="C161" i="1"/>
  <c r="D161" i="1" s="1"/>
  <c r="E161" i="1" s="1"/>
  <c r="C169" i="1"/>
  <c r="D169" i="1" s="1"/>
  <c r="E169" i="1" s="1"/>
</calcChain>
</file>

<file path=xl/sharedStrings.xml><?xml version="1.0" encoding="utf-8"?>
<sst xmlns="http://schemas.openxmlformats.org/spreadsheetml/2006/main" count="41" uniqueCount="37">
  <si>
    <t>Fmin[Hz]</t>
  </si>
  <si>
    <t>Fmax[Hz]</t>
  </si>
  <si>
    <t>N_steps</t>
  </si>
  <si>
    <t>Incr_</t>
  </si>
  <si>
    <t>n</t>
  </si>
  <si>
    <t>m</t>
  </si>
  <si>
    <t>Freq [Hz]</t>
  </si>
  <si>
    <t>Dk(f)</t>
  </si>
  <si>
    <t>Df(f)</t>
  </si>
  <si>
    <t xml:space="preserve"> </t>
  </si>
  <si>
    <t>Frequency-Domain Characterization of Power Distribution Networks. Artech House, 2007, pp. 106-109..</t>
  </si>
  <si>
    <t>Application information and hints:</t>
  </si>
  <si>
    <r>
      <t xml:space="preserve">1., Enter your data in the top highlighted area of worksheet.  Select any of the </t>
    </r>
    <r>
      <rPr>
        <sz val="10"/>
        <color indexed="10"/>
        <rFont val="Arial"/>
        <family val="2"/>
      </rPr>
      <t>red</t>
    </r>
    <r>
      <rPr>
        <sz val="10"/>
        <rFont val="Arial"/>
      </rPr>
      <t xml:space="preserve"> parameters and enter your data in the units shown. </t>
    </r>
  </si>
  <si>
    <r>
      <t xml:space="preserve">2., </t>
    </r>
    <r>
      <rPr>
        <sz val="10"/>
        <color indexed="12"/>
        <rFont val="Arial"/>
        <family val="2"/>
      </rPr>
      <t>Blue</t>
    </r>
    <r>
      <rPr>
        <sz val="10"/>
        <rFont val="Arial"/>
      </rPr>
      <t xml:space="preserve"> numbers are calculated output data. Do not overwrite them unless you understand its consequences in the spreadsheet.</t>
    </r>
  </si>
  <si>
    <t>Reference:</t>
  </si>
  <si>
    <t>Min</t>
  </si>
  <si>
    <t>Max</t>
  </si>
  <si>
    <t>Nsweep</t>
  </si>
  <si>
    <t>4., The workbook has been tested in Excel 2000, Excel 2003 and Excel 2007.  Note that Excel 2007 runs the macro orders of magnitude slower than earlier versions, even if you (re)save the file in Excel 2007 Macro-enabled workbook.</t>
  </si>
  <si>
    <t xml:space="preserve">5., There is no error checking of your entered input data. Physically invalid input (e.g., negative frequency) may result in errors and/or meaningless output.  </t>
  </si>
  <si>
    <t xml:space="preserve">6.,   For explanatory information, see the worksheet "Reference". For suggested input data to look at, use the Workgroup Scenario items. </t>
  </si>
  <si>
    <t>7.,  If Automatic Recalculation is selected in the Tools/Options menu, numerical and graphical outputs are automatically updated after each new entry.</t>
  </si>
  <si>
    <t xml:space="preserve">8.,  This file uses dot (.) as separator between the integer and fractional parts of numbers.   Preferences in your Microsoft Excel installation must be set accordingly. </t>
  </si>
  <si>
    <t>9.,  The calculation part of the worksheets can be viewed and changed if necessary below the input/output areas.  To navigate among cells, you can switch back on the Row and Column Headers and Scroll bars in the Tools/Options menu.</t>
  </si>
  <si>
    <t>Wide-band Debye Dk(f) and Df(f) model</t>
  </si>
  <si>
    <t>Sweep:</t>
  </si>
  <si>
    <t>Plotting:</t>
  </si>
  <si>
    <t>Input parameters:</t>
  </si>
  <si>
    <t>Dk(fo): relative dielectric constant at the fo working frequency [-]</t>
  </si>
  <si>
    <t>Df(fo): dielectric loss tangent at the fo working frequency [-]</t>
  </si>
  <si>
    <t>fo: working frequency, where the Dk and Df values are specified [Hz]</t>
  </si>
  <si>
    <t>Fmin: minimum frequency for the output plots [Hz]</t>
  </si>
  <si>
    <t>Fmax: highest frequency for the output plots [Hz]</t>
  </si>
  <si>
    <t>Max: unit-less multiplier of the nominal value; used to set the upper sweep range</t>
  </si>
  <si>
    <t>Min: unit-less multiplier of the nominal value; used to set the lower sweep range</t>
  </si>
  <si>
    <t>Nsweep: number of steps during sweep.  Can be used to adjust animation speed.</t>
  </si>
  <si>
    <r>
      <t xml:space="preserve">3., If you click on any of the </t>
    </r>
    <r>
      <rPr>
        <sz val="10"/>
        <color indexed="17"/>
        <rFont val="Arial"/>
        <family val="2"/>
      </rPr>
      <t>green</t>
    </r>
    <r>
      <rPr>
        <sz val="10"/>
        <rFont val="Arial"/>
        <family val="2"/>
      </rPr>
      <t xml:space="preserve"> buttons, it will initiate the sweep of the particular parameter between the Min and Max relative limits. To run sweeps,</t>
    </r>
    <r>
      <rPr>
        <i/>
        <sz val="10"/>
        <rFont val="Arial"/>
        <family val="2"/>
      </rPr>
      <t xml:space="preserve"> the spreadsheet has to allow macros.</t>
    </r>
    <r>
      <rPr>
        <sz val="10"/>
        <rFont val="Arial"/>
        <family val="2"/>
      </rPr>
      <t>The speed of sweep can be controlled by the number of sweep steps (Nsweep) parameter.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</si>
</sst>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0"/>
      <name val="Arial"/>
      <family val="2"/>
    </font>
    <font>
      <sz val="10"/>
      <color indexed="10"/>
      <name val="Arial"/>
      <family val="2"/>
    </font>
    <font>
      <sz val="10"/>
      <color indexed="12"/>
      <name val="Arial"/>
      <family val="2"/>
    </font>
    <font>
      <sz val="10"/>
      <color indexed="48"/>
      <name val="Arial"/>
      <family val="2"/>
    </font>
    <font>
      <sz val="10"/>
      <color indexed="17"/>
      <name val="Arial"/>
      <family val="2"/>
    </font>
    <font>
      <b/>
      <sz val="10"/>
      <color indexed="12"/>
      <name val="Arial"/>
      <family val="2"/>
    </font>
    <font>
      <i/>
      <sz val="10"/>
      <name val="Arial"/>
      <family val="2"/>
    </font>
    <font>
      <b/>
      <sz val="11"/>
      <color indexed="12"/>
      <name val="Arial"/>
      <family val="2"/>
    </font>
    <font>
      <sz val="11"/>
      <color indexed="12"/>
      <name val="Arial"/>
    </font>
    <font>
      <sz val="11"/>
      <color indexed="12"/>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26">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0" fontId="0" fillId="0" borderId="0" xfId="0" applyAlignment="1">
      <alignment wrapText="1"/>
    </xf>
    <xf numFmtId="0" fontId="6" fillId="0" borderId="0" xfId="0" applyFont="1"/>
    <xf numFmtId="0" fontId="1" fillId="0" borderId="0" xfId="0" applyFont="1" applyAlignment="1">
      <alignment vertical="top" wrapText="1"/>
    </xf>
    <xf numFmtId="0" fontId="8" fillId="0" borderId="0" xfId="0" applyFont="1"/>
    <xf numFmtId="0" fontId="9" fillId="0" borderId="0" xfId="0" applyFont="1"/>
    <xf numFmtId="0" fontId="0" fillId="0" borderId="1" xfId="0" applyBorder="1" applyAlignment="1">
      <alignment horizontal="center"/>
    </xf>
    <xf numFmtId="0" fontId="0" fillId="0" borderId="2" xfId="0" applyBorder="1"/>
    <xf numFmtId="0" fontId="0" fillId="0" borderId="3" xfId="0" applyBorder="1"/>
    <xf numFmtId="0" fontId="1" fillId="0" borderId="4" xfId="0" applyFont="1" applyBorder="1" applyAlignment="1">
      <alignment horizontal="center"/>
    </xf>
    <xf numFmtId="0" fontId="2" fillId="0" borderId="3" xfId="0" applyFont="1" applyBorder="1" applyAlignment="1">
      <alignment horizontal="center"/>
    </xf>
    <xf numFmtId="11" fontId="2" fillId="0" borderId="0" xfId="0" applyNumberFormat="1" applyFont="1" applyAlignment="1">
      <alignment horizontal="center"/>
    </xf>
    <xf numFmtId="11" fontId="2" fillId="0" borderId="4" xfId="0" applyNumberFormat="1" applyFont="1" applyBorder="1" applyAlignment="1">
      <alignment horizontal="center"/>
    </xf>
    <xf numFmtId="0" fontId="0" fillId="0" borderId="4" xfId="0" applyBorder="1" applyAlignment="1">
      <alignment horizontal="center"/>
    </xf>
    <xf numFmtId="0" fontId="2" fillId="0" borderId="5" xfId="0" applyFont="1" applyBorder="1" applyAlignment="1">
      <alignment horizontal="center"/>
    </xf>
    <xf numFmtId="0" fontId="0" fillId="0" borderId="6" xfId="0" applyBorder="1"/>
    <xf numFmtId="0" fontId="4" fillId="0" borderId="7" xfId="0" applyFont="1" applyBorder="1" applyAlignment="1">
      <alignment horizontal="center"/>
    </xf>
    <xf numFmtId="0" fontId="0" fillId="0" borderId="8" xfId="0"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FF"/>
                </a:solidFill>
                <a:latin typeface="Arial"/>
                <a:ea typeface="Arial"/>
                <a:cs typeface="Arial"/>
              </a:defRPr>
            </a:pPr>
            <a:r>
              <a:rPr lang="en-US" sz="1200" b="0" i="0" u="none" strike="noStrike" baseline="0">
                <a:solidFill>
                  <a:srgbClr val="0000FF"/>
                </a:solidFill>
                <a:latin typeface="Arial"/>
                <a:cs typeface="Arial"/>
              </a:rPr>
              <a:t>Dk(f),</a:t>
            </a:r>
            <a:r>
              <a:rPr lang="en-US" sz="1200" b="0" i="0" u="none" strike="noStrike" baseline="0">
                <a:solidFill>
                  <a:srgbClr val="000000"/>
                </a:solidFill>
                <a:latin typeface="Arial"/>
                <a:cs typeface="Arial"/>
              </a:rPr>
              <a:t> </a:t>
            </a:r>
            <a:r>
              <a:rPr lang="en-US" sz="1200" b="0" i="0" u="none" strike="noStrike" baseline="0">
                <a:solidFill>
                  <a:srgbClr val="008000"/>
                </a:solidFill>
                <a:latin typeface="Arial"/>
                <a:cs typeface="Arial"/>
              </a:rPr>
              <a:t>Df(f)</a:t>
            </a:r>
            <a:r>
              <a:rPr lang="en-US" sz="1200" b="0" i="0" u="none" strike="noStrike" baseline="0">
                <a:solidFill>
                  <a:srgbClr val="000000"/>
                </a:solidFill>
                <a:latin typeface="Arial"/>
                <a:cs typeface="Arial"/>
              </a:rPr>
              <a:t>, and </a:t>
            </a:r>
            <a:r>
              <a:rPr lang="en-US" sz="1200" b="0" i="0" u="none" strike="noStrike" baseline="0">
                <a:solidFill>
                  <a:srgbClr val="FF0000"/>
                </a:solidFill>
                <a:latin typeface="Arial"/>
                <a:cs typeface="Arial"/>
              </a:rPr>
              <a:t>Dk(Fo) Df(Fo)</a:t>
            </a:r>
            <a:r>
              <a:rPr lang="en-US" sz="1200" b="0" i="0" u="none" strike="noStrike" baseline="0">
                <a:solidFill>
                  <a:srgbClr val="000000"/>
                </a:solidFill>
                <a:latin typeface="Arial"/>
                <a:cs typeface="Arial"/>
              </a:rPr>
              <a:t> [-]</a:t>
            </a:r>
          </a:p>
        </c:rich>
      </c:tx>
      <c:layout>
        <c:manualLayout>
          <c:xMode val="edge"/>
          <c:yMode val="edge"/>
          <c:x val="0.23661446046591156"/>
          <c:y val="1.5151985435264977E-2"/>
        </c:manualLayout>
      </c:layout>
      <c:overlay val="0"/>
      <c:spPr>
        <a:noFill/>
        <a:ln w="25400">
          <a:noFill/>
        </a:ln>
      </c:spPr>
    </c:title>
    <c:autoTitleDeleted val="0"/>
    <c:plotArea>
      <c:layout>
        <c:manualLayout>
          <c:layoutTarget val="inner"/>
          <c:xMode val="edge"/>
          <c:yMode val="edge"/>
          <c:x val="0.11905130086335172"/>
          <c:y val="0.11553388894389545"/>
          <c:w val="0.748535054178324"/>
          <c:h val="0.73865928996916763"/>
        </c:manualLayout>
      </c:layout>
      <c:scatterChart>
        <c:scatterStyle val="lineMarker"/>
        <c:varyColors val="0"/>
        <c:ser>
          <c:idx val="0"/>
          <c:order val="0"/>
          <c:spPr>
            <a:ln w="25400">
              <a:solidFill>
                <a:srgbClr val="0000FF"/>
              </a:solidFill>
              <a:prstDash val="solid"/>
            </a:ln>
          </c:spPr>
          <c:marker>
            <c:symbol val="none"/>
          </c:marker>
          <c:xVal>
            <c:numRef>
              <c:f>Dk_Df!$C$80:$C$179</c:f>
              <c:numCache>
                <c:formatCode>General</c:formatCode>
                <c:ptCount val="100"/>
                <c:pt idx="0">
                  <c:v>10000</c:v>
                </c:pt>
                <c:pt idx="1">
                  <c:v>11233.240329780274</c:v>
                </c:pt>
                <c:pt idx="2">
                  <c:v>12618.568830660204</c:v>
                </c:pt>
                <c:pt idx="3">
                  <c:v>14174.741629268054</c:v>
                </c:pt>
                <c:pt idx="4">
                  <c:v>15922.827933410923</c:v>
                </c:pt>
                <c:pt idx="5">
                  <c:v>17886.495290574348</c:v>
                </c:pt>
                <c:pt idx="6">
                  <c:v>20092.33002565047</c:v>
                </c:pt>
                <c:pt idx="7">
                  <c:v>22570.197196339202</c:v>
                </c:pt>
                <c:pt idx="8">
                  <c:v>25353.64493970112</c:v>
                </c:pt>
                <c:pt idx="9">
                  <c:v>28480.35868435802</c:v>
                </c:pt>
                <c:pt idx="10">
                  <c:v>31992.671377973835</c:v>
                </c:pt>
                <c:pt idx="11">
                  <c:v>35938.136638046279</c:v>
                </c:pt>
                <c:pt idx="12">
                  <c:v>40370.172585965542</c:v>
                </c:pt>
                <c:pt idx="13">
                  <c:v>45348.785081285831</c:v>
                </c:pt>
                <c:pt idx="14">
                  <c:v>50941.380148163786</c:v>
                </c:pt>
                <c:pt idx="15">
                  <c:v>57223.676593502176</c:v>
                </c:pt>
                <c:pt idx="16">
                  <c:v>64280.731172843211</c:v>
                </c:pt>
                <c:pt idx="17">
                  <c:v>72208.090183854642</c:v>
                </c:pt>
                <c:pt idx="18">
                  <c:v>81113.083078968717</c:v>
                </c:pt>
                <c:pt idx="19">
                  <c:v>91116.275611548932</c:v>
                </c:pt>
                <c:pt idx="20">
                  <c:v>102353.10218990262</c:v>
                </c:pt>
                <c:pt idx="21">
                  <c:v>114975.69953977357</c:v>
                </c:pt>
                <c:pt idx="22">
                  <c:v>129154.96650148836</c:v>
                </c:pt>
                <c:pt idx="23">
                  <c:v>145082.87784959399</c:v>
                </c:pt>
                <c:pt idx="24">
                  <c:v>162975.08346206442</c:v>
                </c:pt>
                <c:pt idx="25">
                  <c:v>183073.82802953682</c:v>
                </c:pt>
                <c:pt idx="26">
                  <c:v>205651.23083486516</c:v>
                </c:pt>
                <c:pt idx="27">
                  <c:v>231012.97000831601</c:v>
                </c:pt>
                <c:pt idx="28">
                  <c:v>259502.42113997359</c:v>
                </c:pt>
                <c:pt idx="29">
                  <c:v>291505.30628251773</c:v>
                </c:pt>
                <c:pt idx="30">
                  <c:v>327454.91628777282</c:v>
                </c:pt>
                <c:pt idx="31">
                  <c:v>367837.9771828634</c:v>
                </c:pt>
                <c:pt idx="32">
                  <c:v>413201.24001153372</c:v>
                </c:pt>
                <c:pt idx="33">
                  <c:v>464158.88336127793</c:v>
                </c:pt>
                <c:pt idx="34">
                  <c:v>521400.82879996853</c:v>
                </c:pt>
                <c:pt idx="35">
                  <c:v>585702.08180566679</c:v>
                </c:pt>
                <c:pt idx="36">
                  <c:v>657933.22465756803</c:v>
                </c:pt>
                <c:pt idx="37">
                  <c:v>739072.20335257787</c:v>
                </c:pt>
                <c:pt idx="38">
                  <c:v>830217.56813197455</c:v>
                </c:pt>
                <c:pt idx="39">
                  <c:v>932603.34688322002</c:v>
                </c:pt>
                <c:pt idx="40">
                  <c:v>1047615.752789665</c:v>
                </c:pt>
                <c:pt idx="41">
                  <c:v>1176811.9524349987</c:v>
                </c:pt>
                <c:pt idx="42">
                  <c:v>1321941.1484660292</c:v>
                </c:pt>
                <c:pt idx="43">
                  <c:v>1484968.2622544654</c:v>
                </c:pt>
                <c:pt idx="44">
                  <c:v>1668100.537200059</c:v>
                </c:pt>
                <c:pt idx="45">
                  <c:v>1873817.4228603845</c:v>
                </c:pt>
                <c:pt idx="46">
                  <c:v>2104904.1445120205</c:v>
                </c:pt>
                <c:pt idx="47">
                  <c:v>2364489.4126454075</c:v>
                </c:pt>
                <c:pt idx="48">
                  <c:v>2656087.7829466867</c:v>
                </c:pt>
                <c:pt idx="49">
                  <c:v>2983647.2402833398</c:v>
                </c:pt>
                <c:pt idx="50">
                  <c:v>3351602.6509388429</c:v>
                </c:pt>
                <c:pt idx="51">
                  <c:v>3764935.8067924692</c:v>
                </c:pt>
                <c:pt idx="52">
                  <c:v>4229242.8743894994</c:v>
                </c:pt>
                <c:pt idx="53">
                  <c:v>4750810.1621027971</c:v>
                </c:pt>
                <c:pt idx="54">
                  <c:v>5336699.23120631</c:v>
                </c:pt>
                <c:pt idx="55">
                  <c:v>5994842.503189411</c:v>
                </c:pt>
                <c:pt idx="56">
                  <c:v>6734150.6577508217</c:v>
                </c:pt>
                <c:pt idx="57">
                  <c:v>7564633.27554629</c:v>
                </c:pt>
                <c:pt idx="58">
                  <c:v>8497534.3590864446</c:v>
                </c:pt>
                <c:pt idx="59">
                  <c:v>9545484.566618342</c:v>
                </c:pt>
                <c:pt idx="60">
                  <c:v>10722672.220103234</c:v>
                </c:pt>
                <c:pt idx="61">
                  <c:v>12045035.402587825</c:v>
                </c:pt>
                <c:pt idx="62">
                  <c:v>13530477.74579807</c:v>
                </c:pt>
                <c:pt idx="63">
                  <c:v>15199110.829529341</c:v>
                </c:pt>
                <c:pt idx="64">
                  <c:v>17073526.474706911</c:v>
                </c:pt>
                <c:pt idx="65">
                  <c:v>19179102.61672489</c:v>
                </c:pt>
                <c:pt idx="66">
                  <c:v>21544346.900318842</c:v>
                </c:pt>
                <c:pt idx="67">
                  <c:v>24201282.647943825</c:v>
                </c:pt>
                <c:pt idx="68">
                  <c:v>27185882.427329417</c:v>
                </c:pt>
                <c:pt idx="69">
                  <c:v>30538555.088334166</c:v>
                </c:pt>
                <c:pt idx="70">
                  <c:v>34304692.863149188</c:v>
                </c:pt>
                <c:pt idx="71">
                  <c:v>38535285.937105305</c:v>
                </c:pt>
                <c:pt idx="72">
                  <c:v>43287612.810830593</c:v>
                </c:pt>
                <c:pt idx="73">
                  <c:v>48626015.800653547</c:v>
                </c:pt>
                <c:pt idx="74">
                  <c:v>54622772.176843435</c:v>
                </c:pt>
                <c:pt idx="75">
                  <c:v>61359072.734131753</c:v>
                </c:pt>
                <c:pt idx="76">
                  <c:v>68926121.043496996</c:v>
                </c:pt>
                <c:pt idx="77">
                  <c:v>77426368.268112734</c:v>
                </c:pt>
                <c:pt idx="78">
                  <c:v>86974900.261778355</c:v>
                </c:pt>
                <c:pt idx="79">
                  <c:v>97700995.729922563</c:v>
                </c:pt>
                <c:pt idx="80">
                  <c:v>109749876.54930565</c:v>
                </c:pt>
                <c:pt idx="81">
                  <c:v>123284673.94420666</c:v>
                </c:pt>
                <c:pt idx="82">
                  <c:v>138488637.13938737</c:v>
                </c:pt>
                <c:pt idx="83">
                  <c:v>155567614.39304724</c:v>
                </c:pt>
                <c:pt idx="84">
                  <c:v>174752840.00076845</c:v>
                </c:pt>
                <c:pt idx="85">
                  <c:v>196304065.00402713</c:v>
                </c:pt>
                <c:pt idx="86">
                  <c:v>220513073.99030462</c:v>
                </c:pt>
                <c:pt idx="87">
                  <c:v>247707635.59917119</c:v>
                </c:pt>
                <c:pt idx="88">
                  <c:v>278255940.22071254</c:v>
                </c:pt>
                <c:pt idx="89">
                  <c:v>312571584.96882373</c:v>
                </c:pt>
                <c:pt idx="90">
                  <c:v>351119173.42151326</c:v>
                </c:pt>
                <c:pt idx="91">
                  <c:v>394420605.9437657</c:v>
                </c:pt>
                <c:pt idx="92">
                  <c:v>443062145.75838816</c:v>
                </c:pt>
                <c:pt idx="93">
                  <c:v>497702356.43321133</c:v>
                </c:pt>
                <c:pt idx="94">
                  <c:v>559081018.25122249</c:v>
                </c:pt>
                <c:pt idx="95">
                  <c:v>628029144.18342543</c:v>
                </c:pt>
                <c:pt idx="96">
                  <c:v>705480231.07186472</c:v>
                </c:pt>
                <c:pt idx="97">
                  <c:v>792482898.3539176</c:v>
                </c:pt>
                <c:pt idx="98">
                  <c:v>890215085.44503891</c:v>
                </c:pt>
                <c:pt idx="99">
                  <c:v>1000000000.0000005</c:v>
                </c:pt>
              </c:numCache>
            </c:numRef>
          </c:xVal>
          <c:yVal>
            <c:numRef>
              <c:f>Dk_Df!$D$80:$D$179</c:f>
              <c:numCache>
                <c:formatCode>General</c:formatCode>
                <c:ptCount val="100"/>
                <c:pt idx="0">
                  <c:v>4.2345393916414169</c:v>
                </c:pt>
                <c:pt idx="1">
                  <c:v>4.2286166797312799</c:v>
                </c:pt>
                <c:pt idx="2">
                  <c:v>4.2226939678211437</c:v>
                </c:pt>
                <c:pt idx="3">
                  <c:v>4.2167712559110067</c:v>
                </c:pt>
                <c:pt idx="4">
                  <c:v>4.2108485440008696</c:v>
                </c:pt>
                <c:pt idx="5">
                  <c:v>4.2049258320907326</c:v>
                </c:pt>
                <c:pt idx="6">
                  <c:v>4.1990031201805964</c:v>
                </c:pt>
                <c:pt idx="7">
                  <c:v>4.1930804082704594</c:v>
                </c:pt>
                <c:pt idx="8">
                  <c:v>4.1871576963603223</c:v>
                </c:pt>
                <c:pt idx="9">
                  <c:v>4.1812349844501862</c:v>
                </c:pt>
                <c:pt idx="10">
                  <c:v>4.1753122725400491</c:v>
                </c:pt>
                <c:pt idx="11">
                  <c:v>4.1693895606299121</c:v>
                </c:pt>
                <c:pt idx="12">
                  <c:v>4.163466848719775</c:v>
                </c:pt>
                <c:pt idx="13">
                  <c:v>4.1575441368096389</c:v>
                </c:pt>
                <c:pt idx="14">
                  <c:v>4.1516214248995018</c:v>
                </c:pt>
                <c:pt idx="15">
                  <c:v>4.1456987129893648</c:v>
                </c:pt>
                <c:pt idx="16">
                  <c:v>4.1397760010792286</c:v>
                </c:pt>
                <c:pt idx="17">
                  <c:v>4.1338532891690916</c:v>
                </c:pt>
                <c:pt idx="18">
                  <c:v>4.1279305772589545</c:v>
                </c:pt>
                <c:pt idx="19">
                  <c:v>4.1220078653488175</c:v>
                </c:pt>
                <c:pt idx="20">
                  <c:v>4.1160851534386813</c:v>
                </c:pt>
                <c:pt idx="21">
                  <c:v>4.1101624415285443</c:v>
                </c:pt>
                <c:pt idx="22">
                  <c:v>4.1042397296184072</c:v>
                </c:pt>
                <c:pt idx="23">
                  <c:v>4.0983170177082711</c:v>
                </c:pt>
                <c:pt idx="24">
                  <c:v>4.092394305798134</c:v>
                </c:pt>
                <c:pt idx="25">
                  <c:v>4.086471593887997</c:v>
                </c:pt>
                <c:pt idx="26">
                  <c:v>4.0805488819778599</c:v>
                </c:pt>
                <c:pt idx="27">
                  <c:v>4.0746261700677238</c:v>
                </c:pt>
                <c:pt idx="28">
                  <c:v>4.0687034581575867</c:v>
                </c:pt>
                <c:pt idx="29">
                  <c:v>4.0627807462474497</c:v>
                </c:pt>
                <c:pt idx="30">
                  <c:v>4.0568580343373135</c:v>
                </c:pt>
                <c:pt idx="31">
                  <c:v>4.0509353224271765</c:v>
                </c:pt>
                <c:pt idx="32">
                  <c:v>4.0450126105170394</c:v>
                </c:pt>
                <c:pt idx="33">
                  <c:v>4.0390898986069033</c:v>
                </c:pt>
                <c:pt idx="34">
                  <c:v>4.0331671866967662</c:v>
                </c:pt>
                <c:pt idx="35">
                  <c:v>4.0272444747866292</c:v>
                </c:pt>
                <c:pt idx="36">
                  <c:v>4.0213217628764921</c:v>
                </c:pt>
                <c:pt idx="37">
                  <c:v>4.015399050966356</c:v>
                </c:pt>
                <c:pt idx="38">
                  <c:v>4.0094763390562189</c:v>
                </c:pt>
                <c:pt idx="39">
                  <c:v>4.0035536271460819</c:v>
                </c:pt>
                <c:pt idx="40">
                  <c:v>3.9976309152359453</c:v>
                </c:pt>
                <c:pt idx="41">
                  <c:v>3.9917082033258087</c:v>
                </c:pt>
                <c:pt idx="42">
                  <c:v>3.9857854914156716</c:v>
                </c:pt>
                <c:pt idx="43">
                  <c:v>3.979862779505535</c:v>
                </c:pt>
                <c:pt idx="44">
                  <c:v>3.973940067595398</c:v>
                </c:pt>
                <c:pt idx="45">
                  <c:v>3.9680173556852614</c:v>
                </c:pt>
                <c:pt idx="46">
                  <c:v>3.9620946437751243</c:v>
                </c:pt>
                <c:pt idx="47">
                  <c:v>3.9561719318649877</c:v>
                </c:pt>
                <c:pt idx="48">
                  <c:v>3.9502492199548511</c:v>
                </c:pt>
                <c:pt idx="49">
                  <c:v>3.9443265080447141</c:v>
                </c:pt>
                <c:pt idx="50">
                  <c:v>3.9384037961345775</c:v>
                </c:pt>
                <c:pt idx="51">
                  <c:v>3.9324810842244404</c:v>
                </c:pt>
                <c:pt idx="52">
                  <c:v>3.9265583723143038</c:v>
                </c:pt>
                <c:pt idx="53">
                  <c:v>3.9206356604041668</c:v>
                </c:pt>
                <c:pt idx="54">
                  <c:v>3.9147129484940302</c:v>
                </c:pt>
                <c:pt idx="55">
                  <c:v>3.9087902365838936</c:v>
                </c:pt>
                <c:pt idx="56">
                  <c:v>3.9028675246737565</c:v>
                </c:pt>
                <c:pt idx="57">
                  <c:v>3.8969448127636199</c:v>
                </c:pt>
                <c:pt idx="58">
                  <c:v>3.8910221008534829</c:v>
                </c:pt>
                <c:pt idx="59">
                  <c:v>3.8850993889433463</c:v>
                </c:pt>
                <c:pt idx="60">
                  <c:v>3.8791766770332097</c:v>
                </c:pt>
                <c:pt idx="61">
                  <c:v>3.8732539651230726</c:v>
                </c:pt>
                <c:pt idx="62">
                  <c:v>3.867331253212936</c:v>
                </c:pt>
                <c:pt idx="63">
                  <c:v>3.861408541302799</c:v>
                </c:pt>
                <c:pt idx="64">
                  <c:v>3.8554858293926624</c:v>
                </c:pt>
                <c:pt idx="65">
                  <c:v>3.8495631174825253</c:v>
                </c:pt>
                <c:pt idx="66">
                  <c:v>3.8436404055723887</c:v>
                </c:pt>
                <c:pt idx="67">
                  <c:v>3.8377176936622521</c:v>
                </c:pt>
                <c:pt idx="68">
                  <c:v>3.8317949817521151</c:v>
                </c:pt>
                <c:pt idx="69">
                  <c:v>3.8258722698419785</c:v>
                </c:pt>
                <c:pt idx="70">
                  <c:v>3.8199495579318414</c:v>
                </c:pt>
                <c:pt idx="71">
                  <c:v>3.8140268460217048</c:v>
                </c:pt>
                <c:pt idx="72">
                  <c:v>3.8081041341115678</c:v>
                </c:pt>
                <c:pt idx="73">
                  <c:v>3.8021814222014312</c:v>
                </c:pt>
                <c:pt idx="74">
                  <c:v>3.7962587102912946</c:v>
                </c:pt>
                <c:pt idx="75">
                  <c:v>3.7903359983811575</c:v>
                </c:pt>
                <c:pt idx="76">
                  <c:v>3.7844132864710209</c:v>
                </c:pt>
                <c:pt idx="77">
                  <c:v>3.7784905745608839</c:v>
                </c:pt>
                <c:pt idx="78">
                  <c:v>3.7725678626507473</c:v>
                </c:pt>
                <c:pt idx="79">
                  <c:v>3.7666451507406102</c:v>
                </c:pt>
                <c:pt idx="80">
                  <c:v>3.7607224388304736</c:v>
                </c:pt>
                <c:pt idx="81">
                  <c:v>3.754799726920337</c:v>
                </c:pt>
                <c:pt idx="82">
                  <c:v>3.7488770150102</c:v>
                </c:pt>
                <c:pt idx="83">
                  <c:v>3.7429543031000634</c:v>
                </c:pt>
                <c:pt idx="84">
                  <c:v>3.7370315911899263</c:v>
                </c:pt>
                <c:pt idx="85">
                  <c:v>3.7311088792797897</c:v>
                </c:pt>
                <c:pt idx="86">
                  <c:v>3.7251861673696531</c:v>
                </c:pt>
                <c:pt idx="87">
                  <c:v>3.7192634554595161</c:v>
                </c:pt>
                <c:pt idx="88">
                  <c:v>3.7133407435493795</c:v>
                </c:pt>
                <c:pt idx="89">
                  <c:v>3.7074180316392424</c:v>
                </c:pt>
                <c:pt idx="90">
                  <c:v>3.7014953197291058</c:v>
                </c:pt>
                <c:pt idx="91">
                  <c:v>3.6955726078189688</c:v>
                </c:pt>
                <c:pt idx="92">
                  <c:v>3.6896498959088322</c:v>
                </c:pt>
                <c:pt idx="93">
                  <c:v>3.6837271839986956</c:v>
                </c:pt>
                <c:pt idx="94">
                  <c:v>3.6778044720885585</c:v>
                </c:pt>
                <c:pt idx="95">
                  <c:v>3.6718817601784219</c:v>
                </c:pt>
                <c:pt idx="96">
                  <c:v>3.6659590482682849</c:v>
                </c:pt>
                <c:pt idx="97">
                  <c:v>3.6600363363581483</c:v>
                </c:pt>
                <c:pt idx="98">
                  <c:v>3.6541136244480112</c:v>
                </c:pt>
                <c:pt idx="99">
                  <c:v>3.6481909125378746</c:v>
                </c:pt>
              </c:numCache>
            </c:numRef>
          </c:yVal>
          <c:smooth val="0"/>
          <c:extLst>
            <c:ext xmlns:c16="http://schemas.microsoft.com/office/drawing/2014/chart" uri="{C3380CC4-5D6E-409C-BE32-E72D297353CC}">
              <c16:uniqueId val="{00000000-FA46-486A-BF7C-58B1902AC154}"/>
            </c:ext>
          </c:extLst>
        </c:ser>
        <c:ser>
          <c:idx val="2"/>
          <c:order val="2"/>
          <c:spPr>
            <a:ln w="19050">
              <a:noFill/>
            </a:ln>
          </c:spPr>
          <c:marker>
            <c:symbol val="circle"/>
            <c:size val="7"/>
            <c:spPr>
              <a:solidFill>
                <a:srgbClr val="FF0000"/>
              </a:solidFill>
              <a:ln>
                <a:solidFill>
                  <a:srgbClr val="FF0000"/>
                </a:solidFill>
                <a:prstDash val="solid"/>
              </a:ln>
            </c:spPr>
          </c:marker>
          <c:xVal>
            <c:numRef>
              <c:f>[0]!F_o</c:f>
              <c:numCache>
                <c:formatCode>0.00E+00</c:formatCode>
                <c:ptCount val="1"/>
                <c:pt idx="0">
                  <c:v>1000000</c:v>
                </c:pt>
              </c:numCache>
            </c:numRef>
          </c:xVal>
          <c:yVal>
            <c:numRef>
              <c:f>[0]!Dk_Fo</c:f>
              <c:numCache>
                <c:formatCode>General</c:formatCode>
                <c:ptCount val="1"/>
                <c:pt idx="0">
                  <c:v>4</c:v>
                </c:pt>
              </c:numCache>
            </c:numRef>
          </c:yVal>
          <c:smooth val="0"/>
          <c:extLst>
            <c:ext xmlns:c16="http://schemas.microsoft.com/office/drawing/2014/chart" uri="{C3380CC4-5D6E-409C-BE32-E72D297353CC}">
              <c16:uniqueId val="{00000001-FA46-486A-BF7C-58B1902AC154}"/>
            </c:ext>
          </c:extLst>
        </c:ser>
        <c:dLbls>
          <c:showLegendKey val="0"/>
          <c:showVal val="0"/>
          <c:showCatName val="0"/>
          <c:showSerName val="0"/>
          <c:showPercent val="0"/>
          <c:showBubbleSize val="0"/>
        </c:dLbls>
        <c:axId val="1151711648"/>
        <c:axId val="1"/>
      </c:scatterChart>
      <c:scatterChart>
        <c:scatterStyle val="lineMarker"/>
        <c:varyColors val="0"/>
        <c:ser>
          <c:idx val="1"/>
          <c:order val="1"/>
          <c:spPr>
            <a:ln w="25400">
              <a:solidFill>
                <a:srgbClr val="008000"/>
              </a:solidFill>
              <a:prstDash val="solid"/>
            </a:ln>
          </c:spPr>
          <c:marker>
            <c:symbol val="none"/>
          </c:marker>
          <c:xVal>
            <c:numRef>
              <c:f>Dk_Df!$C$80:$C$179</c:f>
              <c:numCache>
                <c:formatCode>General</c:formatCode>
                <c:ptCount val="100"/>
                <c:pt idx="0">
                  <c:v>10000</c:v>
                </c:pt>
                <c:pt idx="1">
                  <c:v>11233.240329780274</c:v>
                </c:pt>
                <c:pt idx="2">
                  <c:v>12618.568830660204</c:v>
                </c:pt>
                <c:pt idx="3">
                  <c:v>14174.741629268054</c:v>
                </c:pt>
                <c:pt idx="4">
                  <c:v>15922.827933410923</c:v>
                </c:pt>
                <c:pt idx="5">
                  <c:v>17886.495290574348</c:v>
                </c:pt>
                <c:pt idx="6">
                  <c:v>20092.33002565047</c:v>
                </c:pt>
                <c:pt idx="7">
                  <c:v>22570.197196339202</c:v>
                </c:pt>
                <c:pt idx="8">
                  <c:v>25353.64493970112</c:v>
                </c:pt>
                <c:pt idx="9">
                  <c:v>28480.35868435802</c:v>
                </c:pt>
                <c:pt idx="10">
                  <c:v>31992.671377973835</c:v>
                </c:pt>
                <c:pt idx="11">
                  <c:v>35938.136638046279</c:v>
                </c:pt>
                <c:pt idx="12">
                  <c:v>40370.172585965542</c:v>
                </c:pt>
                <c:pt idx="13">
                  <c:v>45348.785081285831</c:v>
                </c:pt>
                <c:pt idx="14">
                  <c:v>50941.380148163786</c:v>
                </c:pt>
                <c:pt idx="15">
                  <c:v>57223.676593502176</c:v>
                </c:pt>
                <c:pt idx="16">
                  <c:v>64280.731172843211</c:v>
                </c:pt>
                <c:pt idx="17">
                  <c:v>72208.090183854642</c:v>
                </c:pt>
                <c:pt idx="18">
                  <c:v>81113.083078968717</c:v>
                </c:pt>
                <c:pt idx="19">
                  <c:v>91116.275611548932</c:v>
                </c:pt>
                <c:pt idx="20">
                  <c:v>102353.10218990262</c:v>
                </c:pt>
                <c:pt idx="21">
                  <c:v>114975.69953977357</c:v>
                </c:pt>
                <c:pt idx="22">
                  <c:v>129154.96650148836</c:v>
                </c:pt>
                <c:pt idx="23">
                  <c:v>145082.87784959399</c:v>
                </c:pt>
                <c:pt idx="24">
                  <c:v>162975.08346206442</c:v>
                </c:pt>
                <c:pt idx="25">
                  <c:v>183073.82802953682</c:v>
                </c:pt>
                <c:pt idx="26">
                  <c:v>205651.23083486516</c:v>
                </c:pt>
                <c:pt idx="27">
                  <c:v>231012.97000831601</c:v>
                </c:pt>
                <c:pt idx="28">
                  <c:v>259502.42113997359</c:v>
                </c:pt>
                <c:pt idx="29">
                  <c:v>291505.30628251773</c:v>
                </c:pt>
                <c:pt idx="30">
                  <c:v>327454.91628777282</c:v>
                </c:pt>
                <c:pt idx="31">
                  <c:v>367837.9771828634</c:v>
                </c:pt>
                <c:pt idx="32">
                  <c:v>413201.24001153372</c:v>
                </c:pt>
                <c:pt idx="33">
                  <c:v>464158.88336127793</c:v>
                </c:pt>
                <c:pt idx="34">
                  <c:v>521400.82879996853</c:v>
                </c:pt>
                <c:pt idx="35">
                  <c:v>585702.08180566679</c:v>
                </c:pt>
                <c:pt idx="36">
                  <c:v>657933.22465756803</c:v>
                </c:pt>
                <c:pt idx="37">
                  <c:v>739072.20335257787</c:v>
                </c:pt>
                <c:pt idx="38">
                  <c:v>830217.56813197455</c:v>
                </c:pt>
                <c:pt idx="39">
                  <c:v>932603.34688322002</c:v>
                </c:pt>
                <c:pt idx="40">
                  <c:v>1047615.752789665</c:v>
                </c:pt>
                <c:pt idx="41">
                  <c:v>1176811.9524349987</c:v>
                </c:pt>
                <c:pt idx="42">
                  <c:v>1321941.1484660292</c:v>
                </c:pt>
                <c:pt idx="43">
                  <c:v>1484968.2622544654</c:v>
                </c:pt>
                <c:pt idx="44">
                  <c:v>1668100.537200059</c:v>
                </c:pt>
                <c:pt idx="45">
                  <c:v>1873817.4228603845</c:v>
                </c:pt>
                <c:pt idx="46">
                  <c:v>2104904.1445120205</c:v>
                </c:pt>
                <c:pt idx="47">
                  <c:v>2364489.4126454075</c:v>
                </c:pt>
                <c:pt idx="48">
                  <c:v>2656087.7829466867</c:v>
                </c:pt>
                <c:pt idx="49">
                  <c:v>2983647.2402833398</c:v>
                </c:pt>
                <c:pt idx="50">
                  <c:v>3351602.6509388429</c:v>
                </c:pt>
                <c:pt idx="51">
                  <c:v>3764935.8067924692</c:v>
                </c:pt>
                <c:pt idx="52">
                  <c:v>4229242.8743894994</c:v>
                </c:pt>
                <c:pt idx="53">
                  <c:v>4750810.1621027971</c:v>
                </c:pt>
                <c:pt idx="54">
                  <c:v>5336699.23120631</c:v>
                </c:pt>
                <c:pt idx="55">
                  <c:v>5994842.503189411</c:v>
                </c:pt>
                <c:pt idx="56">
                  <c:v>6734150.6577508217</c:v>
                </c:pt>
                <c:pt idx="57">
                  <c:v>7564633.27554629</c:v>
                </c:pt>
                <c:pt idx="58">
                  <c:v>8497534.3590864446</c:v>
                </c:pt>
                <c:pt idx="59">
                  <c:v>9545484.566618342</c:v>
                </c:pt>
                <c:pt idx="60">
                  <c:v>10722672.220103234</c:v>
                </c:pt>
                <c:pt idx="61">
                  <c:v>12045035.402587825</c:v>
                </c:pt>
                <c:pt idx="62">
                  <c:v>13530477.74579807</c:v>
                </c:pt>
                <c:pt idx="63">
                  <c:v>15199110.829529341</c:v>
                </c:pt>
                <c:pt idx="64">
                  <c:v>17073526.474706911</c:v>
                </c:pt>
                <c:pt idx="65">
                  <c:v>19179102.61672489</c:v>
                </c:pt>
                <c:pt idx="66">
                  <c:v>21544346.900318842</c:v>
                </c:pt>
                <c:pt idx="67">
                  <c:v>24201282.647943825</c:v>
                </c:pt>
                <c:pt idx="68">
                  <c:v>27185882.427329417</c:v>
                </c:pt>
                <c:pt idx="69">
                  <c:v>30538555.088334166</c:v>
                </c:pt>
                <c:pt idx="70">
                  <c:v>34304692.863149188</c:v>
                </c:pt>
                <c:pt idx="71">
                  <c:v>38535285.937105305</c:v>
                </c:pt>
                <c:pt idx="72">
                  <c:v>43287612.810830593</c:v>
                </c:pt>
                <c:pt idx="73">
                  <c:v>48626015.800653547</c:v>
                </c:pt>
                <c:pt idx="74">
                  <c:v>54622772.176843435</c:v>
                </c:pt>
                <c:pt idx="75">
                  <c:v>61359072.734131753</c:v>
                </c:pt>
                <c:pt idx="76">
                  <c:v>68926121.043496996</c:v>
                </c:pt>
                <c:pt idx="77">
                  <c:v>77426368.268112734</c:v>
                </c:pt>
                <c:pt idx="78">
                  <c:v>86974900.261778355</c:v>
                </c:pt>
                <c:pt idx="79">
                  <c:v>97700995.729922563</c:v>
                </c:pt>
                <c:pt idx="80">
                  <c:v>109749876.54930565</c:v>
                </c:pt>
                <c:pt idx="81">
                  <c:v>123284673.94420666</c:v>
                </c:pt>
                <c:pt idx="82">
                  <c:v>138488637.13938737</c:v>
                </c:pt>
                <c:pt idx="83">
                  <c:v>155567614.39304724</c:v>
                </c:pt>
                <c:pt idx="84">
                  <c:v>174752840.00076845</c:v>
                </c:pt>
                <c:pt idx="85">
                  <c:v>196304065.00402713</c:v>
                </c:pt>
                <c:pt idx="86">
                  <c:v>220513073.99030462</c:v>
                </c:pt>
                <c:pt idx="87">
                  <c:v>247707635.59917119</c:v>
                </c:pt>
                <c:pt idx="88">
                  <c:v>278255940.22071254</c:v>
                </c:pt>
                <c:pt idx="89">
                  <c:v>312571584.96882373</c:v>
                </c:pt>
                <c:pt idx="90">
                  <c:v>351119173.42151326</c:v>
                </c:pt>
                <c:pt idx="91">
                  <c:v>394420605.9437657</c:v>
                </c:pt>
                <c:pt idx="92">
                  <c:v>443062145.75838816</c:v>
                </c:pt>
                <c:pt idx="93">
                  <c:v>497702356.43321133</c:v>
                </c:pt>
                <c:pt idx="94">
                  <c:v>559081018.25122249</c:v>
                </c:pt>
                <c:pt idx="95">
                  <c:v>628029144.18342543</c:v>
                </c:pt>
                <c:pt idx="96">
                  <c:v>705480231.07186472</c:v>
                </c:pt>
                <c:pt idx="97">
                  <c:v>792482898.3539176</c:v>
                </c:pt>
                <c:pt idx="98">
                  <c:v>890215085.44503891</c:v>
                </c:pt>
                <c:pt idx="99">
                  <c:v>1000000000.0000005</c:v>
                </c:pt>
              </c:numCache>
            </c:numRef>
          </c:xVal>
          <c:yVal>
            <c:numRef>
              <c:f>Dk_Df!$E$80:$E$179</c:f>
              <c:numCache>
                <c:formatCode>General</c:formatCode>
                <c:ptCount val="100"/>
                <c:pt idx="0">
                  <c:v>1.8892255473620695E-2</c:v>
                </c:pt>
                <c:pt idx="1">
                  <c:v>1.8918716464289179E-2</c:v>
                </c:pt>
                <c:pt idx="2">
                  <c:v>1.8945251682844302E-2</c:v>
                </c:pt>
                <c:pt idx="3">
                  <c:v>1.8971861442058827E-2</c:v>
                </c:pt>
                <c:pt idx="4">
                  <c:v>1.8998546056465213E-2</c:v>
                </c:pt>
                <c:pt idx="5">
                  <c:v>1.9025305842368015E-2</c:v>
                </c:pt>
                <c:pt idx="6">
                  <c:v>1.9052141117856386E-2</c:v>
                </c:pt>
                <c:pt idx="7">
                  <c:v>1.9079052202816686E-2</c:v>
                </c:pt>
                <c:pt idx="8">
                  <c:v>1.9106039418945179E-2</c:v>
                </c:pt>
                <c:pt idx="9">
                  <c:v>1.9133103089760847E-2</c:v>
                </c:pt>
                <c:pt idx="10">
                  <c:v>1.9160243540618349E-2</c:v>
                </c:pt>
                <c:pt idx="11">
                  <c:v>1.9187461098721031E-2</c:v>
                </c:pt>
                <c:pt idx="12">
                  <c:v>1.9214756093134069E-2</c:v>
                </c:pt>
                <c:pt idx="13">
                  <c:v>1.9242128854797761E-2</c:v>
                </c:pt>
                <c:pt idx="14">
                  <c:v>1.9269579716540884E-2</c:v>
                </c:pt>
                <c:pt idx="15">
                  <c:v>1.9297109013094178E-2</c:v>
                </c:pt>
                <c:pt idx="16">
                  <c:v>1.9324717081103959E-2</c:v>
                </c:pt>
                <c:pt idx="17">
                  <c:v>1.9352404259145847E-2</c:v>
                </c:pt>
                <c:pt idx="18">
                  <c:v>1.9380170887738603E-2</c:v>
                </c:pt>
                <c:pt idx="19">
                  <c:v>1.940801730935808E-2</c:v>
                </c:pt>
                <c:pt idx="20">
                  <c:v>1.9435943868451308E-2</c:v>
                </c:pt>
                <c:pt idx="21">
                  <c:v>1.9463950911450714E-2</c:v>
                </c:pt>
                <c:pt idx="22">
                  <c:v>1.9492038786788419E-2</c:v>
                </c:pt>
                <c:pt idx="23">
                  <c:v>1.9520207844910695E-2</c:v>
                </c:pt>
                <c:pt idx="24">
                  <c:v>1.954845843829257E-2</c:v>
                </c:pt>
                <c:pt idx="25">
                  <c:v>1.9576790921452484E-2</c:v>
                </c:pt>
                <c:pt idx="26">
                  <c:v>1.9605205650967145E-2</c:v>
                </c:pt>
                <c:pt idx="27">
                  <c:v>1.9633702985486477E-2</c:v>
                </c:pt>
                <c:pt idx="28">
                  <c:v>1.9662283285748736E-2</c:v>
                </c:pt>
                <c:pt idx="29">
                  <c:v>1.9690946914595692E-2</c:v>
                </c:pt>
                <c:pt idx="30">
                  <c:v>1.9719694236988005E-2</c:v>
                </c:pt>
                <c:pt idx="31">
                  <c:v>1.9748525620020722E-2</c:v>
                </c:pt>
                <c:pt idx="32">
                  <c:v>1.9777441432938893E-2</c:v>
                </c:pt>
                <c:pt idx="33">
                  <c:v>1.980644204715332E-2</c:v>
                </c:pt>
                <c:pt idx="34">
                  <c:v>1.9835527836256493E-2</c:v>
                </c:pt>
                <c:pt idx="35">
                  <c:v>1.986469917603861E-2</c:v>
                </c:pt>
                <c:pt idx="36">
                  <c:v>1.9893956444503758E-2</c:v>
                </c:pt>
                <c:pt idx="37">
                  <c:v>1.9923300021886244E-2</c:v>
                </c:pt>
                <c:pt idx="38">
                  <c:v>1.9952730290667086E-2</c:v>
                </c:pt>
                <c:pt idx="39">
                  <c:v>1.998224763559061E-2</c:v>
                </c:pt>
                <c:pt idx="40">
                  <c:v>2.001185244368121E-2</c:v>
                </c:pt>
                <c:pt idx="41">
                  <c:v>2.0041545104260292E-2</c:v>
                </c:pt>
                <c:pt idx="42">
                  <c:v>2.0071326008963317E-2</c:v>
                </c:pt>
                <c:pt idx="43">
                  <c:v>2.0101195551757024E-2</c:v>
                </c:pt>
                <c:pt idx="44">
                  <c:v>2.0131154128956809E-2</c:v>
                </c:pt>
                <c:pt idx="45">
                  <c:v>2.0161202139244251E-2</c:v>
                </c:pt>
                <c:pt idx="46">
                  <c:v>2.0191339983684786E-2</c:v>
                </c:pt>
                <c:pt idx="47">
                  <c:v>2.0221568065745571E-2</c:v>
                </c:pt>
                <c:pt idx="48">
                  <c:v>2.0251886791313473E-2</c:v>
                </c:pt>
                <c:pt idx="49">
                  <c:v>2.0282296568713245E-2</c:v>
                </c:pt>
                <c:pt idx="50">
                  <c:v>2.0312797808725847E-2</c:v>
                </c:pt>
                <c:pt idx="51">
                  <c:v>2.0343390924606956E-2</c:v>
                </c:pt>
                <c:pt idx="52">
                  <c:v>2.0374076332105615E-2</c:v>
                </c:pt>
                <c:pt idx="53">
                  <c:v>2.0404854449483083E-2</c:v>
                </c:pt>
                <c:pt idx="54">
                  <c:v>2.0435725697531819E-2</c:v>
                </c:pt>
                <c:pt idx="55">
                  <c:v>2.0466690499594677E-2</c:v>
                </c:pt>
                <c:pt idx="56">
                  <c:v>2.0497749281584252E-2</c:v>
                </c:pt>
                <c:pt idx="57">
                  <c:v>2.0528902472002397E-2</c:v>
                </c:pt>
                <c:pt idx="58">
                  <c:v>2.0560150501959952E-2</c:v>
                </c:pt>
                <c:pt idx="59">
                  <c:v>2.0591493805196599E-2</c:v>
                </c:pt>
                <c:pt idx="60">
                  <c:v>2.0622932818100959E-2</c:v>
                </c:pt>
                <c:pt idx="61">
                  <c:v>2.0654467979730837E-2</c:v>
                </c:pt>
                <c:pt idx="62">
                  <c:v>2.0686099731833649E-2</c:v>
                </c:pt>
                <c:pt idx="63">
                  <c:v>2.0717828518867065E-2</c:v>
                </c:pt>
                <c:pt idx="64">
                  <c:v>2.0749654788019815E-2</c:v>
                </c:pt>
                <c:pt idx="65">
                  <c:v>2.0781578989232705E-2</c:v>
                </c:pt>
                <c:pt idx="66">
                  <c:v>2.0813601575219817E-2</c:v>
                </c:pt>
                <c:pt idx="67">
                  <c:v>2.0845723001489905E-2</c:v>
                </c:pt>
                <c:pt idx="68">
                  <c:v>2.087794372636801E-2</c:v>
                </c:pt>
                <c:pt idx="69">
                  <c:v>2.0910264211017236E-2</c:v>
                </c:pt>
                <c:pt idx="70">
                  <c:v>2.0942684919460768E-2</c:v>
                </c:pt>
                <c:pt idx="71">
                  <c:v>2.0975206318604066E-2</c:v>
                </c:pt>
                <c:pt idx="72">
                  <c:v>2.1007828878257299E-2</c:v>
                </c:pt>
                <c:pt idx="73">
                  <c:v>2.1040553071157944E-2</c:v>
                </c:pt>
                <c:pt idx="74">
                  <c:v>2.1073379372993639E-2</c:v>
                </c:pt>
                <c:pt idx="75">
                  <c:v>2.1106308262425228E-2</c:v>
                </c:pt>
                <c:pt idx="76">
                  <c:v>2.1139340221110019E-2</c:v>
                </c:pt>
                <c:pt idx="77">
                  <c:v>2.1172475733725278E-2</c:v>
                </c:pt>
                <c:pt idx="78">
                  <c:v>2.1205715287991932E-2</c:v>
                </c:pt>
                <c:pt idx="79">
                  <c:v>2.1239059374698499E-2</c:v>
                </c:pt>
                <c:pt idx="80">
                  <c:v>2.1272508487725238E-2</c:v>
                </c:pt>
                <c:pt idx="81">
                  <c:v>2.1306063124068537E-2</c:v>
                </c:pt>
                <c:pt idx="82">
                  <c:v>2.1339723783865536E-2</c:v>
                </c:pt>
                <c:pt idx="83">
                  <c:v>2.1373490970418962E-2</c:v>
                </c:pt>
                <c:pt idx="84">
                  <c:v>2.1407365190222225E-2</c:v>
                </c:pt>
                <c:pt idx="85">
                  <c:v>2.1441346952984733E-2</c:v>
                </c:pt>
                <c:pt idx="86">
                  <c:v>2.1475436771657468E-2</c:v>
                </c:pt>
                <c:pt idx="87">
                  <c:v>2.1509635162458792E-2</c:v>
                </c:pt>
                <c:pt idx="88">
                  <c:v>2.1543942644900498E-2</c:v>
                </c:pt>
                <c:pt idx="89">
                  <c:v>2.1578359741814126E-2</c:v>
                </c:pt>
                <c:pt idx="90">
                  <c:v>2.1612886979377514E-2</c:v>
                </c:pt>
                <c:pt idx="91">
                  <c:v>2.1647524887141625E-2</c:v>
                </c:pt>
                <c:pt idx="92">
                  <c:v>2.16822739980576E-2</c:v>
                </c:pt>
                <c:pt idx="93">
                  <c:v>2.1717134848504113E-2</c:v>
                </c:pt>
                <c:pt idx="94">
                  <c:v>2.1752107978314967E-2</c:v>
                </c:pt>
                <c:pt idx="95">
                  <c:v>2.1787193930806935E-2</c:v>
                </c:pt>
                <c:pt idx="96">
                  <c:v>2.182239325280793E-2</c:v>
                </c:pt>
                <c:pt idx="97">
                  <c:v>2.1857706494685384E-2</c:v>
                </c:pt>
                <c:pt idx="98">
                  <c:v>2.1893134210374962E-2</c:v>
                </c:pt>
                <c:pt idx="99">
                  <c:v>2.1928676957409493E-2</c:v>
                </c:pt>
              </c:numCache>
            </c:numRef>
          </c:yVal>
          <c:smooth val="0"/>
          <c:extLst>
            <c:ext xmlns:c16="http://schemas.microsoft.com/office/drawing/2014/chart" uri="{C3380CC4-5D6E-409C-BE32-E72D297353CC}">
              <c16:uniqueId val="{00000002-FA46-486A-BF7C-58B1902AC154}"/>
            </c:ext>
          </c:extLst>
        </c:ser>
        <c:ser>
          <c:idx val="3"/>
          <c:order val="3"/>
          <c:spPr>
            <a:ln w="19050">
              <a:noFill/>
            </a:ln>
          </c:spPr>
          <c:marker>
            <c:symbol val="circle"/>
            <c:size val="7"/>
            <c:spPr>
              <a:solidFill>
                <a:srgbClr val="FF0000"/>
              </a:solidFill>
              <a:ln>
                <a:solidFill>
                  <a:srgbClr val="FF0000"/>
                </a:solidFill>
                <a:prstDash val="solid"/>
              </a:ln>
            </c:spPr>
          </c:marker>
          <c:xVal>
            <c:numRef>
              <c:f>[0]!F_o</c:f>
              <c:numCache>
                <c:formatCode>0.00E+00</c:formatCode>
                <c:ptCount val="1"/>
                <c:pt idx="0">
                  <c:v>1000000</c:v>
                </c:pt>
              </c:numCache>
            </c:numRef>
          </c:xVal>
          <c:yVal>
            <c:numRef>
              <c:f>[0]!Df_Fo</c:f>
              <c:numCache>
                <c:formatCode>General</c:formatCode>
                <c:ptCount val="1"/>
                <c:pt idx="0">
                  <c:v>0.02</c:v>
                </c:pt>
              </c:numCache>
            </c:numRef>
          </c:yVal>
          <c:smooth val="0"/>
          <c:extLst>
            <c:ext xmlns:c16="http://schemas.microsoft.com/office/drawing/2014/chart" uri="{C3380CC4-5D6E-409C-BE32-E72D297353CC}">
              <c16:uniqueId val="{00000003-FA46-486A-BF7C-58B1902AC154}"/>
            </c:ext>
          </c:extLst>
        </c:ser>
        <c:dLbls>
          <c:showLegendKey val="0"/>
          <c:showVal val="0"/>
          <c:showCatName val="0"/>
          <c:showSerName val="0"/>
          <c:showPercent val="0"/>
          <c:showBubbleSize val="0"/>
        </c:dLbls>
        <c:axId val="3"/>
        <c:axId val="4"/>
      </c:scatterChart>
      <c:valAx>
        <c:axId val="1151711648"/>
        <c:scaling>
          <c:logBase val="10"/>
          <c:orientation val="minMax"/>
          <c:max val="1000000000"/>
          <c:min val="10000"/>
        </c:scaling>
        <c:delete val="0"/>
        <c:axPos val="b"/>
        <c:majorGridlines>
          <c:spPr>
            <a:ln w="3175">
              <a:solidFill>
                <a:srgbClr val="969696"/>
              </a:solidFill>
              <a:prstDash val="solid"/>
            </a:ln>
          </c:spPr>
        </c:majorGridlines>
        <c:minorGridlines>
          <c:spPr>
            <a:ln w="3175">
              <a:solidFill>
                <a:srgbClr val="C0C0C0"/>
              </a:solidFill>
              <a:prstDash val="solid"/>
            </a:ln>
          </c:spPr>
        </c:minorGridlines>
        <c:title>
          <c:tx>
            <c:rich>
              <a:bodyPr/>
              <a:lstStyle/>
              <a:p>
                <a:pPr>
                  <a:defRPr sz="1000" b="0" i="0" u="none" strike="noStrike" baseline="0">
                    <a:solidFill>
                      <a:srgbClr val="000000"/>
                    </a:solidFill>
                    <a:latin typeface="Arial"/>
                    <a:ea typeface="Arial"/>
                    <a:cs typeface="Arial"/>
                  </a:defRPr>
                </a:pPr>
                <a:r>
                  <a:rPr lang="en-US"/>
                  <a:t>Frequency, logarithmic [Hz]</a:t>
                </a:r>
              </a:p>
            </c:rich>
          </c:tx>
          <c:layout>
            <c:manualLayout>
              <c:xMode val="edge"/>
              <c:yMode val="edge"/>
              <c:x val="0.3154859472878821"/>
              <c:y val="0.92427111155116359"/>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7"/>
          <c:min val="0"/>
        </c:scaling>
        <c:delete val="0"/>
        <c:axPos val="l"/>
        <c:majorGridlines>
          <c:spPr>
            <a:ln w="3175">
              <a:solidFill>
                <a:srgbClr val="C0C0C0"/>
              </a:solidFill>
              <a:prstDash val="solid"/>
            </a:ln>
          </c:spPr>
        </c:majorGridlines>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FF"/>
                </a:solidFill>
                <a:latin typeface="Arial"/>
                <a:ea typeface="Arial"/>
                <a:cs typeface="Arial"/>
              </a:defRPr>
            </a:pPr>
            <a:endParaRPr lang="en-US"/>
          </a:p>
        </c:txPr>
        <c:crossAx val="1151711648"/>
        <c:crosses val="autoZero"/>
        <c:crossBetween val="midCat"/>
      </c:valAx>
      <c:valAx>
        <c:axId val="3"/>
        <c:scaling>
          <c:logBase val="10"/>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min val="0"/>
        </c:scaling>
        <c:delete val="0"/>
        <c:axPos val="r"/>
        <c:numFmt formatCode="0.0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8000"/>
                </a:solidFill>
                <a:latin typeface="Arial"/>
                <a:ea typeface="Arial"/>
                <a:cs typeface="Arial"/>
              </a:defRPr>
            </a:pPr>
            <a:endParaRPr lang="en-US"/>
          </a:p>
        </c:txPr>
        <c:crossAx val="3"/>
        <c:crosses val="max"/>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FF"/>
                </a:solidFill>
                <a:latin typeface="Arial"/>
                <a:ea typeface="Arial"/>
                <a:cs typeface="Arial"/>
              </a:defRPr>
            </a:pPr>
            <a:r>
              <a:rPr lang="en-US" sz="1200" b="0" i="0" u="none" strike="noStrike" baseline="0">
                <a:solidFill>
                  <a:srgbClr val="0000FF"/>
                </a:solidFill>
                <a:latin typeface="Arial"/>
                <a:cs typeface="Arial"/>
              </a:rPr>
              <a:t>Dk(f)</a:t>
            </a:r>
            <a:r>
              <a:rPr lang="en-US" sz="1200" b="0" i="0" u="none" strike="noStrike" baseline="0">
                <a:solidFill>
                  <a:srgbClr val="000000"/>
                </a:solidFill>
                <a:latin typeface="Arial"/>
                <a:cs typeface="Arial"/>
              </a:rPr>
              <a:t>,</a:t>
            </a:r>
            <a:r>
              <a:rPr lang="en-US" sz="1200" b="0" i="0" u="none" strike="noStrike" baseline="0">
                <a:solidFill>
                  <a:srgbClr val="0000FF"/>
                </a:solidFill>
                <a:latin typeface="Arial"/>
                <a:cs typeface="Arial"/>
              </a:rPr>
              <a:t> </a:t>
            </a:r>
            <a:r>
              <a:rPr lang="en-US" sz="1200" b="0" i="0" u="none" strike="noStrike" baseline="0">
                <a:solidFill>
                  <a:srgbClr val="008000"/>
                </a:solidFill>
                <a:latin typeface="Arial"/>
                <a:cs typeface="Arial"/>
              </a:rPr>
              <a:t>Df(f)</a:t>
            </a:r>
            <a:r>
              <a:rPr lang="en-US" sz="1200" b="0" i="0" u="none" strike="noStrike" baseline="0">
                <a:solidFill>
                  <a:srgbClr val="000000"/>
                </a:solidFill>
                <a:latin typeface="Arial"/>
                <a:cs typeface="Arial"/>
              </a:rPr>
              <a:t>, and </a:t>
            </a:r>
            <a:r>
              <a:rPr lang="en-US" sz="1200" b="0" i="0" u="none" strike="noStrike" baseline="0">
                <a:solidFill>
                  <a:srgbClr val="FF0000"/>
                </a:solidFill>
                <a:latin typeface="Arial"/>
                <a:cs typeface="Arial"/>
              </a:rPr>
              <a:t>Dk(Fo) Df(Fo)</a:t>
            </a:r>
            <a:r>
              <a:rPr lang="en-US" sz="1200" b="0" i="0" u="none" strike="noStrike" baseline="0">
                <a:solidFill>
                  <a:srgbClr val="000000"/>
                </a:solidFill>
                <a:latin typeface="Arial"/>
                <a:cs typeface="Arial"/>
              </a:rPr>
              <a:t> [-]</a:t>
            </a:r>
          </a:p>
        </c:rich>
      </c:tx>
      <c:layout>
        <c:manualLayout>
          <c:xMode val="edge"/>
          <c:yMode val="edge"/>
          <c:x val="0.23661446046591156"/>
          <c:y val="1.5123348833173615E-2"/>
        </c:manualLayout>
      </c:layout>
      <c:overlay val="0"/>
      <c:spPr>
        <a:noFill/>
        <a:ln w="25400">
          <a:noFill/>
        </a:ln>
      </c:spPr>
    </c:title>
    <c:autoTitleDeleted val="0"/>
    <c:plotArea>
      <c:layout>
        <c:manualLayout>
          <c:layoutTarget val="inner"/>
          <c:xMode val="edge"/>
          <c:yMode val="edge"/>
          <c:x val="0.11905130086335172"/>
          <c:y val="0.11531553485294882"/>
          <c:w val="0.748535054178324"/>
          <c:h val="0.73915367422136047"/>
        </c:manualLayout>
      </c:layout>
      <c:scatterChart>
        <c:scatterStyle val="lineMarker"/>
        <c:varyColors val="0"/>
        <c:ser>
          <c:idx val="0"/>
          <c:order val="0"/>
          <c:spPr>
            <a:ln w="25400">
              <a:solidFill>
                <a:srgbClr val="0000FF"/>
              </a:solidFill>
              <a:prstDash val="solid"/>
            </a:ln>
          </c:spPr>
          <c:marker>
            <c:symbol val="none"/>
          </c:marker>
          <c:xVal>
            <c:numRef>
              <c:f>Dk_Df!$C$80:$C$179</c:f>
              <c:numCache>
                <c:formatCode>General</c:formatCode>
                <c:ptCount val="100"/>
                <c:pt idx="0">
                  <c:v>10000</c:v>
                </c:pt>
                <c:pt idx="1">
                  <c:v>11233.240329780274</c:v>
                </c:pt>
                <c:pt idx="2">
                  <c:v>12618.568830660204</c:v>
                </c:pt>
                <c:pt idx="3">
                  <c:v>14174.741629268054</c:v>
                </c:pt>
                <c:pt idx="4">
                  <c:v>15922.827933410923</c:v>
                </c:pt>
                <c:pt idx="5">
                  <c:v>17886.495290574348</c:v>
                </c:pt>
                <c:pt idx="6">
                  <c:v>20092.33002565047</c:v>
                </c:pt>
                <c:pt idx="7">
                  <c:v>22570.197196339202</c:v>
                </c:pt>
                <c:pt idx="8">
                  <c:v>25353.64493970112</c:v>
                </c:pt>
                <c:pt idx="9">
                  <c:v>28480.35868435802</c:v>
                </c:pt>
                <c:pt idx="10">
                  <c:v>31992.671377973835</c:v>
                </c:pt>
                <c:pt idx="11">
                  <c:v>35938.136638046279</c:v>
                </c:pt>
                <c:pt idx="12">
                  <c:v>40370.172585965542</c:v>
                </c:pt>
                <c:pt idx="13">
                  <c:v>45348.785081285831</c:v>
                </c:pt>
                <c:pt idx="14">
                  <c:v>50941.380148163786</c:v>
                </c:pt>
                <c:pt idx="15">
                  <c:v>57223.676593502176</c:v>
                </c:pt>
                <c:pt idx="16">
                  <c:v>64280.731172843211</c:v>
                </c:pt>
                <c:pt idx="17">
                  <c:v>72208.090183854642</c:v>
                </c:pt>
                <c:pt idx="18">
                  <c:v>81113.083078968717</c:v>
                </c:pt>
                <c:pt idx="19">
                  <c:v>91116.275611548932</c:v>
                </c:pt>
                <c:pt idx="20">
                  <c:v>102353.10218990262</c:v>
                </c:pt>
                <c:pt idx="21">
                  <c:v>114975.69953977357</c:v>
                </c:pt>
                <c:pt idx="22">
                  <c:v>129154.96650148836</c:v>
                </c:pt>
                <c:pt idx="23">
                  <c:v>145082.87784959399</c:v>
                </c:pt>
                <c:pt idx="24">
                  <c:v>162975.08346206442</c:v>
                </c:pt>
                <c:pt idx="25">
                  <c:v>183073.82802953682</c:v>
                </c:pt>
                <c:pt idx="26">
                  <c:v>205651.23083486516</c:v>
                </c:pt>
                <c:pt idx="27">
                  <c:v>231012.97000831601</c:v>
                </c:pt>
                <c:pt idx="28">
                  <c:v>259502.42113997359</c:v>
                </c:pt>
                <c:pt idx="29">
                  <c:v>291505.30628251773</c:v>
                </c:pt>
                <c:pt idx="30">
                  <c:v>327454.91628777282</c:v>
                </c:pt>
                <c:pt idx="31">
                  <c:v>367837.9771828634</c:v>
                </c:pt>
                <c:pt idx="32">
                  <c:v>413201.24001153372</c:v>
                </c:pt>
                <c:pt idx="33">
                  <c:v>464158.88336127793</c:v>
                </c:pt>
                <c:pt idx="34">
                  <c:v>521400.82879996853</c:v>
                </c:pt>
                <c:pt idx="35">
                  <c:v>585702.08180566679</c:v>
                </c:pt>
                <c:pt idx="36">
                  <c:v>657933.22465756803</c:v>
                </c:pt>
                <c:pt idx="37">
                  <c:v>739072.20335257787</c:v>
                </c:pt>
                <c:pt idx="38">
                  <c:v>830217.56813197455</c:v>
                </c:pt>
                <c:pt idx="39">
                  <c:v>932603.34688322002</c:v>
                </c:pt>
                <c:pt idx="40">
                  <c:v>1047615.752789665</c:v>
                </c:pt>
                <c:pt idx="41">
                  <c:v>1176811.9524349987</c:v>
                </c:pt>
                <c:pt idx="42">
                  <c:v>1321941.1484660292</c:v>
                </c:pt>
                <c:pt idx="43">
                  <c:v>1484968.2622544654</c:v>
                </c:pt>
                <c:pt idx="44">
                  <c:v>1668100.537200059</c:v>
                </c:pt>
                <c:pt idx="45">
                  <c:v>1873817.4228603845</c:v>
                </c:pt>
                <c:pt idx="46">
                  <c:v>2104904.1445120205</c:v>
                </c:pt>
                <c:pt idx="47">
                  <c:v>2364489.4126454075</c:v>
                </c:pt>
                <c:pt idx="48">
                  <c:v>2656087.7829466867</c:v>
                </c:pt>
                <c:pt idx="49">
                  <c:v>2983647.2402833398</c:v>
                </c:pt>
                <c:pt idx="50">
                  <c:v>3351602.6509388429</c:v>
                </c:pt>
                <c:pt idx="51">
                  <c:v>3764935.8067924692</c:v>
                </c:pt>
                <c:pt idx="52">
                  <c:v>4229242.8743894994</c:v>
                </c:pt>
                <c:pt idx="53">
                  <c:v>4750810.1621027971</c:v>
                </c:pt>
                <c:pt idx="54">
                  <c:v>5336699.23120631</c:v>
                </c:pt>
                <c:pt idx="55">
                  <c:v>5994842.503189411</c:v>
                </c:pt>
                <c:pt idx="56">
                  <c:v>6734150.6577508217</c:v>
                </c:pt>
                <c:pt idx="57">
                  <c:v>7564633.27554629</c:v>
                </c:pt>
                <c:pt idx="58">
                  <c:v>8497534.3590864446</c:v>
                </c:pt>
                <c:pt idx="59">
                  <c:v>9545484.566618342</c:v>
                </c:pt>
                <c:pt idx="60">
                  <c:v>10722672.220103234</c:v>
                </c:pt>
                <c:pt idx="61">
                  <c:v>12045035.402587825</c:v>
                </c:pt>
                <c:pt idx="62">
                  <c:v>13530477.74579807</c:v>
                </c:pt>
                <c:pt idx="63">
                  <c:v>15199110.829529341</c:v>
                </c:pt>
                <c:pt idx="64">
                  <c:v>17073526.474706911</c:v>
                </c:pt>
                <c:pt idx="65">
                  <c:v>19179102.61672489</c:v>
                </c:pt>
                <c:pt idx="66">
                  <c:v>21544346.900318842</c:v>
                </c:pt>
                <c:pt idx="67">
                  <c:v>24201282.647943825</c:v>
                </c:pt>
                <c:pt idx="68">
                  <c:v>27185882.427329417</c:v>
                </c:pt>
                <c:pt idx="69">
                  <c:v>30538555.088334166</c:v>
                </c:pt>
                <c:pt idx="70">
                  <c:v>34304692.863149188</c:v>
                </c:pt>
                <c:pt idx="71">
                  <c:v>38535285.937105305</c:v>
                </c:pt>
                <c:pt idx="72">
                  <c:v>43287612.810830593</c:v>
                </c:pt>
                <c:pt idx="73">
                  <c:v>48626015.800653547</c:v>
                </c:pt>
                <c:pt idx="74">
                  <c:v>54622772.176843435</c:v>
                </c:pt>
                <c:pt idx="75">
                  <c:v>61359072.734131753</c:v>
                </c:pt>
                <c:pt idx="76">
                  <c:v>68926121.043496996</c:v>
                </c:pt>
                <c:pt idx="77">
                  <c:v>77426368.268112734</c:v>
                </c:pt>
                <c:pt idx="78">
                  <c:v>86974900.261778355</c:v>
                </c:pt>
                <c:pt idx="79">
                  <c:v>97700995.729922563</c:v>
                </c:pt>
                <c:pt idx="80">
                  <c:v>109749876.54930565</c:v>
                </c:pt>
                <c:pt idx="81">
                  <c:v>123284673.94420666</c:v>
                </c:pt>
                <c:pt idx="82">
                  <c:v>138488637.13938737</c:v>
                </c:pt>
                <c:pt idx="83">
                  <c:v>155567614.39304724</c:v>
                </c:pt>
                <c:pt idx="84">
                  <c:v>174752840.00076845</c:v>
                </c:pt>
                <c:pt idx="85">
                  <c:v>196304065.00402713</c:v>
                </c:pt>
                <c:pt idx="86">
                  <c:v>220513073.99030462</c:v>
                </c:pt>
                <c:pt idx="87">
                  <c:v>247707635.59917119</c:v>
                </c:pt>
                <c:pt idx="88">
                  <c:v>278255940.22071254</c:v>
                </c:pt>
                <c:pt idx="89">
                  <c:v>312571584.96882373</c:v>
                </c:pt>
                <c:pt idx="90">
                  <c:v>351119173.42151326</c:v>
                </c:pt>
                <c:pt idx="91">
                  <c:v>394420605.9437657</c:v>
                </c:pt>
                <c:pt idx="92">
                  <c:v>443062145.75838816</c:v>
                </c:pt>
                <c:pt idx="93">
                  <c:v>497702356.43321133</c:v>
                </c:pt>
                <c:pt idx="94">
                  <c:v>559081018.25122249</c:v>
                </c:pt>
                <c:pt idx="95">
                  <c:v>628029144.18342543</c:v>
                </c:pt>
                <c:pt idx="96">
                  <c:v>705480231.07186472</c:v>
                </c:pt>
                <c:pt idx="97">
                  <c:v>792482898.3539176</c:v>
                </c:pt>
                <c:pt idx="98">
                  <c:v>890215085.44503891</c:v>
                </c:pt>
                <c:pt idx="99">
                  <c:v>1000000000.0000005</c:v>
                </c:pt>
              </c:numCache>
            </c:numRef>
          </c:xVal>
          <c:yVal>
            <c:numRef>
              <c:f>Dk_Df!$D$80:$D$179</c:f>
              <c:numCache>
                <c:formatCode>General</c:formatCode>
                <c:ptCount val="100"/>
                <c:pt idx="0">
                  <c:v>4.2345393916414169</c:v>
                </c:pt>
                <c:pt idx="1">
                  <c:v>4.2286166797312799</c:v>
                </c:pt>
                <c:pt idx="2">
                  <c:v>4.2226939678211437</c:v>
                </c:pt>
                <c:pt idx="3">
                  <c:v>4.2167712559110067</c:v>
                </c:pt>
                <c:pt idx="4">
                  <c:v>4.2108485440008696</c:v>
                </c:pt>
                <c:pt idx="5">
                  <c:v>4.2049258320907326</c:v>
                </c:pt>
                <c:pt idx="6">
                  <c:v>4.1990031201805964</c:v>
                </c:pt>
                <c:pt idx="7">
                  <c:v>4.1930804082704594</c:v>
                </c:pt>
                <c:pt idx="8">
                  <c:v>4.1871576963603223</c:v>
                </c:pt>
                <c:pt idx="9">
                  <c:v>4.1812349844501862</c:v>
                </c:pt>
                <c:pt idx="10">
                  <c:v>4.1753122725400491</c:v>
                </c:pt>
                <c:pt idx="11">
                  <c:v>4.1693895606299121</c:v>
                </c:pt>
                <c:pt idx="12">
                  <c:v>4.163466848719775</c:v>
                </c:pt>
                <c:pt idx="13">
                  <c:v>4.1575441368096389</c:v>
                </c:pt>
                <c:pt idx="14">
                  <c:v>4.1516214248995018</c:v>
                </c:pt>
                <c:pt idx="15">
                  <c:v>4.1456987129893648</c:v>
                </c:pt>
                <c:pt idx="16">
                  <c:v>4.1397760010792286</c:v>
                </c:pt>
                <c:pt idx="17">
                  <c:v>4.1338532891690916</c:v>
                </c:pt>
                <c:pt idx="18">
                  <c:v>4.1279305772589545</c:v>
                </c:pt>
                <c:pt idx="19">
                  <c:v>4.1220078653488175</c:v>
                </c:pt>
                <c:pt idx="20">
                  <c:v>4.1160851534386813</c:v>
                </c:pt>
                <c:pt idx="21">
                  <c:v>4.1101624415285443</c:v>
                </c:pt>
                <c:pt idx="22">
                  <c:v>4.1042397296184072</c:v>
                </c:pt>
                <c:pt idx="23">
                  <c:v>4.0983170177082711</c:v>
                </c:pt>
                <c:pt idx="24">
                  <c:v>4.092394305798134</c:v>
                </c:pt>
                <c:pt idx="25">
                  <c:v>4.086471593887997</c:v>
                </c:pt>
                <c:pt idx="26">
                  <c:v>4.0805488819778599</c:v>
                </c:pt>
                <c:pt idx="27">
                  <c:v>4.0746261700677238</c:v>
                </c:pt>
                <c:pt idx="28">
                  <c:v>4.0687034581575867</c:v>
                </c:pt>
                <c:pt idx="29">
                  <c:v>4.0627807462474497</c:v>
                </c:pt>
                <c:pt idx="30">
                  <c:v>4.0568580343373135</c:v>
                </c:pt>
                <c:pt idx="31">
                  <c:v>4.0509353224271765</c:v>
                </c:pt>
                <c:pt idx="32">
                  <c:v>4.0450126105170394</c:v>
                </c:pt>
                <c:pt idx="33">
                  <c:v>4.0390898986069033</c:v>
                </c:pt>
                <c:pt idx="34">
                  <c:v>4.0331671866967662</c:v>
                </c:pt>
                <c:pt idx="35">
                  <c:v>4.0272444747866292</c:v>
                </c:pt>
                <c:pt idx="36">
                  <c:v>4.0213217628764921</c:v>
                </c:pt>
                <c:pt idx="37">
                  <c:v>4.015399050966356</c:v>
                </c:pt>
                <c:pt idx="38">
                  <c:v>4.0094763390562189</c:v>
                </c:pt>
                <c:pt idx="39">
                  <c:v>4.0035536271460819</c:v>
                </c:pt>
                <c:pt idx="40">
                  <c:v>3.9976309152359453</c:v>
                </c:pt>
                <c:pt idx="41">
                  <c:v>3.9917082033258087</c:v>
                </c:pt>
                <c:pt idx="42">
                  <c:v>3.9857854914156716</c:v>
                </c:pt>
                <c:pt idx="43">
                  <c:v>3.979862779505535</c:v>
                </c:pt>
                <c:pt idx="44">
                  <c:v>3.973940067595398</c:v>
                </c:pt>
                <c:pt idx="45">
                  <c:v>3.9680173556852614</c:v>
                </c:pt>
                <c:pt idx="46">
                  <c:v>3.9620946437751243</c:v>
                </c:pt>
                <c:pt idx="47">
                  <c:v>3.9561719318649877</c:v>
                </c:pt>
                <c:pt idx="48">
                  <c:v>3.9502492199548511</c:v>
                </c:pt>
                <c:pt idx="49">
                  <c:v>3.9443265080447141</c:v>
                </c:pt>
                <c:pt idx="50">
                  <c:v>3.9384037961345775</c:v>
                </c:pt>
                <c:pt idx="51">
                  <c:v>3.9324810842244404</c:v>
                </c:pt>
                <c:pt idx="52">
                  <c:v>3.9265583723143038</c:v>
                </c:pt>
                <c:pt idx="53">
                  <c:v>3.9206356604041668</c:v>
                </c:pt>
                <c:pt idx="54">
                  <c:v>3.9147129484940302</c:v>
                </c:pt>
                <c:pt idx="55">
                  <c:v>3.9087902365838936</c:v>
                </c:pt>
                <c:pt idx="56">
                  <c:v>3.9028675246737565</c:v>
                </c:pt>
                <c:pt idx="57">
                  <c:v>3.8969448127636199</c:v>
                </c:pt>
                <c:pt idx="58">
                  <c:v>3.8910221008534829</c:v>
                </c:pt>
                <c:pt idx="59">
                  <c:v>3.8850993889433463</c:v>
                </c:pt>
                <c:pt idx="60">
                  <c:v>3.8791766770332097</c:v>
                </c:pt>
                <c:pt idx="61">
                  <c:v>3.8732539651230726</c:v>
                </c:pt>
                <c:pt idx="62">
                  <c:v>3.867331253212936</c:v>
                </c:pt>
                <c:pt idx="63">
                  <c:v>3.861408541302799</c:v>
                </c:pt>
                <c:pt idx="64">
                  <c:v>3.8554858293926624</c:v>
                </c:pt>
                <c:pt idx="65">
                  <c:v>3.8495631174825253</c:v>
                </c:pt>
                <c:pt idx="66">
                  <c:v>3.8436404055723887</c:v>
                </c:pt>
                <c:pt idx="67">
                  <c:v>3.8377176936622521</c:v>
                </c:pt>
                <c:pt idx="68">
                  <c:v>3.8317949817521151</c:v>
                </c:pt>
                <c:pt idx="69">
                  <c:v>3.8258722698419785</c:v>
                </c:pt>
                <c:pt idx="70">
                  <c:v>3.8199495579318414</c:v>
                </c:pt>
                <c:pt idx="71">
                  <c:v>3.8140268460217048</c:v>
                </c:pt>
                <c:pt idx="72">
                  <c:v>3.8081041341115678</c:v>
                </c:pt>
                <c:pt idx="73">
                  <c:v>3.8021814222014312</c:v>
                </c:pt>
                <c:pt idx="74">
                  <c:v>3.7962587102912946</c:v>
                </c:pt>
                <c:pt idx="75">
                  <c:v>3.7903359983811575</c:v>
                </c:pt>
                <c:pt idx="76">
                  <c:v>3.7844132864710209</c:v>
                </c:pt>
                <c:pt idx="77">
                  <c:v>3.7784905745608839</c:v>
                </c:pt>
                <c:pt idx="78">
                  <c:v>3.7725678626507473</c:v>
                </c:pt>
                <c:pt idx="79">
                  <c:v>3.7666451507406102</c:v>
                </c:pt>
                <c:pt idx="80">
                  <c:v>3.7607224388304736</c:v>
                </c:pt>
                <c:pt idx="81">
                  <c:v>3.754799726920337</c:v>
                </c:pt>
                <c:pt idx="82">
                  <c:v>3.7488770150102</c:v>
                </c:pt>
                <c:pt idx="83">
                  <c:v>3.7429543031000634</c:v>
                </c:pt>
                <c:pt idx="84">
                  <c:v>3.7370315911899263</c:v>
                </c:pt>
                <c:pt idx="85">
                  <c:v>3.7311088792797897</c:v>
                </c:pt>
                <c:pt idx="86">
                  <c:v>3.7251861673696531</c:v>
                </c:pt>
                <c:pt idx="87">
                  <c:v>3.7192634554595161</c:v>
                </c:pt>
                <c:pt idx="88">
                  <c:v>3.7133407435493795</c:v>
                </c:pt>
                <c:pt idx="89">
                  <c:v>3.7074180316392424</c:v>
                </c:pt>
                <c:pt idx="90">
                  <c:v>3.7014953197291058</c:v>
                </c:pt>
                <c:pt idx="91">
                  <c:v>3.6955726078189688</c:v>
                </c:pt>
                <c:pt idx="92">
                  <c:v>3.6896498959088322</c:v>
                </c:pt>
                <c:pt idx="93">
                  <c:v>3.6837271839986956</c:v>
                </c:pt>
                <c:pt idx="94">
                  <c:v>3.6778044720885585</c:v>
                </c:pt>
                <c:pt idx="95">
                  <c:v>3.6718817601784219</c:v>
                </c:pt>
                <c:pt idx="96">
                  <c:v>3.6659590482682849</c:v>
                </c:pt>
                <c:pt idx="97">
                  <c:v>3.6600363363581483</c:v>
                </c:pt>
                <c:pt idx="98">
                  <c:v>3.6541136244480112</c:v>
                </c:pt>
                <c:pt idx="99">
                  <c:v>3.6481909125378746</c:v>
                </c:pt>
              </c:numCache>
            </c:numRef>
          </c:yVal>
          <c:smooth val="0"/>
          <c:extLst>
            <c:ext xmlns:c16="http://schemas.microsoft.com/office/drawing/2014/chart" uri="{C3380CC4-5D6E-409C-BE32-E72D297353CC}">
              <c16:uniqueId val="{00000000-C9D3-4A19-AABD-1E21050380B2}"/>
            </c:ext>
          </c:extLst>
        </c:ser>
        <c:ser>
          <c:idx val="2"/>
          <c:order val="2"/>
          <c:spPr>
            <a:ln w="19050">
              <a:noFill/>
            </a:ln>
          </c:spPr>
          <c:marker>
            <c:symbol val="circle"/>
            <c:size val="7"/>
            <c:spPr>
              <a:solidFill>
                <a:srgbClr val="FF0000"/>
              </a:solidFill>
              <a:ln>
                <a:solidFill>
                  <a:srgbClr val="FF0000"/>
                </a:solidFill>
                <a:prstDash val="solid"/>
              </a:ln>
            </c:spPr>
          </c:marker>
          <c:xVal>
            <c:numRef>
              <c:f>[0]!F_o</c:f>
              <c:numCache>
                <c:formatCode>0.00E+00</c:formatCode>
                <c:ptCount val="1"/>
                <c:pt idx="0">
                  <c:v>1000000</c:v>
                </c:pt>
              </c:numCache>
            </c:numRef>
          </c:xVal>
          <c:yVal>
            <c:numRef>
              <c:f>[0]!Dk_Fo</c:f>
              <c:numCache>
                <c:formatCode>General</c:formatCode>
                <c:ptCount val="1"/>
                <c:pt idx="0">
                  <c:v>4</c:v>
                </c:pt>
              </c:numCache>
            </c:numRef>
          </c:yVal>
          <c:smooth val="0"/>
          <c:extLst>
            <c:ext xmlns:c16="http://schemas.microsoft.com/office/drawing/2014/chart" uri="{C3380CC4-5D6E-409C-BE32-E72D297353CC}">
              <c16:uniqueId val="{00000001-C9D3-4A19-AABD-1E21050380B2}"/>
            </c:ext>
          </c:extLst>
        </c:ser>
        <c:dLbls>
          <c:showLegendKey val="0"/>
          <c:showVal val="0"/>
          <c:showCatName val="0"/>
          <c:showSerName val="0"/>
          <c:showPercent val="0"/>
          <c:showBubbleSize val="0"/>
        </c:dLbls>
        <c:axId val="1151714560"/>
        <c:axId val="1"/>
      </c:scatterChart>
      <c:scatterChart>
        <c:scatterStyle val="lineMarker"/>
        <c:varyColors val="0"/>
        <c:ser>
          <c:idx val="1"/>
          <c:order val="1"/>
          <c:spPr>
            <a:ln w="25400">
              <a:solidFill>
                <a:srgbClr val="008000"/>
              </a:solidFill>
              <a:prstDash val="solid"/>
            </a:ln>
          </c:spPr>
          <c:marker>
            <c:symbol val="none"/>
          </c:marker>
          <c:xVal>
            <c:numRef>
              <c:f>Dk_Df!$C$80:$C$179</c:f>
              <c:numCache>
                <c:formatCode>General</c:formatCode>
                <c:ptCount val="100"/>
                <c:pt idx="0">
                  <c:v>10000</c:v>
                </c:pt>
                <c:pt idx="1">
                  <c:v>11233.240329780274</c:v>
                </c:pt>
                <c:pt idx="2">
                  <c:v>12618.568830660204</c:v>
                </c:pt>
                <c:pt idx="3">
                  <c:v>14174.741629268054</c:v>
                </c:pt>
                <c:pt idx="4">
                  <c:v>15922.827933410923</c:v>
                </c:pt>
                <c:pt idx="5">
                  <c:v>17886.495290574348</c:v>
                </c:pt>
                <c:pt idx="6">
                  <c:v>20092.33002565047</c:v>
                </c:pt>
                <c:pt idx="7">
                  <c:v>22570.197196339202</c:v>
                </c:pt>
                <c:pt idx="8">
                  <c:v>25353.64493970112</c:v>
                </c:pt>
                <c:pt idx="9">
                  <c:v>28480.35868435802</c:v>
                </c:pt>
                <c:pt idx="10">
                  <c:v>31992.671377973835</c:v>
                </c:pt>
                <c:pt idx="11">
                  <c:v>35938.136638046279</c:v>
                </c:pt>
                <c:pt idx="12">
                  <c:v>40370.172585965542</c:v>
                </c:pt>
                <c:pt idx="13">
                  <c:v>45348.785081285831</c:v>
                </c:pt>
                <c:pt idx="14">
                  <c:v>50941.380148163786</c:v>
                </c:pt>
                <c:pt idx="15">
                  <c:v>57223.676593502176</c:v>
                </c:pt>
                <c:pt idx="16">
                  <c:v>64280.731172843211</c:v>
                </c:pt>
                <c:pt idx="17">
                  <c:v>72208.090183854642</c:v>
                </c:pt>
                <c:pt idx="18">
                  <c:v>81113.083078968717</c:v>
                </c:pt>
                <c:pt idx="19">
                  <c:v>91116.275611548932</c:v>
                </c:pt>
                <c:pt idx="20">
                  <c:v>102353.10218990262</c:v>
                </c:pt>
                <c:pt idx="21">
                  <c:v>114975.69953977357</c:v>
                </c:pt>
                <c:pt idx="22">
                  <c:v>129154.96650148836</c:v>
                </c:pt>
                <c:pt idx="23">
                  <c:v>145082.87784959399</c:v>
                </c:pt>
                <c:pt idx="24">
                  <c:v>162975.08346206442</c:v>
                </c:pt>
                <c:pt idx="25">
                  <c:v>183073.82802953682</c:v>
                </c:pt>
                <c:pt idx="26">
                  <c:v>205651.23083486516</c:v>
                </c:pt>
                <c:pt idx="27">
                  <c:v>231012.97000831601</c:v>
                </c:pt>
                <c:pt idx="28">
                  <c:v>259502.42113997359</c:v>
                </c:pt>
                <c:pt idx="29">
                  <c:v>291505.30628251773</c:v>
                </c:pt>
                <c:pt idx="30">
                  <c:v>327454.91628777282</c:v>
                </c:pt>
                <c:pt idx="31">
                  <c:v>367837.9771828634</c:v>
                </c:pt>
                <c:pt idx="32">
                  <c:v>413201.24001153372</c:v>
                </c:pt>
                <c:pt idx="33">
                  <c:v>464158.88336127793</c:v>
                </c:pt>
                <c:pt idx="34">
                  <c:v>521400.82879996853</c:v>
                </c:pt>
                <c:pt idx="35">
                  <c:v>585702.08180566679</c:v>
                </c:pt>
                <c:pt idx="36">
                  <c:v>657933.22465756803</c:v>
                </c:pt>
                <c:pt idx="37">
                  <c:v>739072.20335257787</c:v>
                </c:pt>
                <c:pt idx="38">
                  <c:v>830217.56813197455</c:v>
                </c:pt>
                <c:pt idx="39">
                  <c:v>932603.34688322002</c:v>
                </c:pt>
                <c:pt idx="40">
                  <c:v>1047615.752789665</c:v>
                </c:pt>
                <c:pt idx="41">
                  <c:v>1176811.9524349987</c:v>
                </c:pt>
                <c:pt idx="42">
                  <c:v>1321941.1484660292</c:v>
                </c:pt>
                <c:pt idx="43">
                  <c:v>1484968.2622544654</c:v>
                </c:pt>
                <c:pt idx="44">
                  <c:v>1668100.537200059</c:v>
                </c:pt>
                <c:pt idx="45">
                  <c:v>1873817.4228603845</c:v>
                </c:pt>
                <c:pt idx="46">
                  <c:v>2104904.1445120205</c:v>
                </c:pt>
                <c:pt idx="47">
                  <c:v>2364489.4126454075</c:v>
                </c:pt>
                <c:pt idx="48">
                  <c:v>2656087.7829466867</c:v>
                </c:pt>
                <c:pt idx="49">
                  <c:v>2983647.2402833398</c:v>
                </c:pt>
                <c:pt idx="50">
                  <c:v>3351602.6509388429</c:v>
                </c:pt>
                <c:pt idx="51">
                  <c:v>3764935.8067924692</c:v>
                </c:pt>
                <c:pt idx="52">
                  <c:v>4229242.8743894994</c:v>
                </c:pt>
                <c:pt idx="53">
                  <c:v>4750810.1621027971</c:v>
                </c:pt>
                <c:pt idx="54">
                  <c:v>5336699.23120631</c:v>
                </c:pt>
                <c:pt idx="55">
                  <c:v>5994842.503189411</c:v>
                </c:pt>
                <c:pt idx="56">
                  <c:v>6734150.6577508217</c:v>
                </c:pt>
                <c:pt idx="57">
                  <c:v>7564633.27554629</c:v>
                </c:pt>
                <c:pt idx="58">
                  <c:v>8497534.3590864446</c:v>
                </c:pt>
                <c:pt idx="59">
                  <c:v>9545484.566618342</c:v>
                </c:pt>
                <c:pt idx="60">
                  <c:v>10722672.220103234</c:v>
                </c:pt>
                <c:pt idx="61">
                  <c:v>12045035.402587825</c:v>
                </c:pt>
                <c:pt idx="62">
                  <c:v>13530477.74579807</c:v>
                </c:pt>
                <c:pt idx="63">
                  <c:v>15199110.829529341</c:v>
                </c:pt>
                <c:pt idx="64">
                  <c:v>17073526.474706911</c:v>
                </c:pt>
                <c:pt idx="65">
                  <c:v>19179102.61672489</c:v>
                </c:pt>
                <c:pt idx="66">
                  <c:v>21544346.900318842</c:v>
                </c:pt>
                <c:pt idx="67">
                  <c:v>24201282.647943825</c:v>
                </c:pt>
                <c:pt idx="68">
                  <c:v>27185882.427329417</c:v>
                </c:pt>
                <c:pt idx="69">
                  <c:v>30538555.088334166</c:v>
                </c:pt>
                <c:pt idx="70">
                  <c:v>34304692.863149188</c:v>
                </c:pt>
                <c:pt idx="71">
                  <c:v>38535285.937105305</c:v>
                </c:pt>
                <c:pt idx="72">
                  <c:v>43287612.810830593</c:v>
                </c:pt>
                <c:pt idx="73">
                  <c:v>48626015.800653547</c:v>
                </c:pt>
                <c:pt idx="74">
                  <c:v>54622772.176843435</c:v>
                </c:pt>
                <c:pt idx="75">
                  <c:v>61359072.734131753</c:v>
                </c:pt>
                <c:pt idx="76">
                  <c:v>68926121.043496996</c:v>
                </c:pt>
                <c:pt idx="77">
                  <c:v>77426368.268112734</c:v>
                </c:pt>
                <c:pt idx="78">
                  <c:v>86974900.261778355</c:v>
                </c:pt>
                <c:pt idx="79">
                  <c:v>97700995.729922563</c:v>
                </c:pt>
                <c:pt idx="80">
                  <c:v>109749876.54930565</c:v>
                </c:pt>
                <c:pt idx="81">
                  <c:v>123284673.94420666</c:v>
                </c:pt>
                <c:pt idx="82">
                  <c:v>138488637.13938737</c:v>
                </c:pt>
                <c:pt idx="83">
                  <c:v>155567614.39304724</c:v>
                </c:pt>
                <c:pt idx="84">
                  <c:v>174752840.00076845</c:v>
                </c:pt>
                <c:pt idx="85">
                  <c:v>196304065.00402713</c:v>
                </c:pt>
                <c:pt idx="86">
                  <c:v>220513073.99030462</c:v>
                </c:pt>
                <c:pt idx="87">
                  <c:v>247707635.59917119</c:v>
                </c:pt>
                <c:pt idx="88">
                  <c:v>278255940.22071254</c:v>
                </c:pt>
                <c:pt idx="89">
                  <c:v>312571584.96882373</c:v>
                </c:pt>
                <c:pt idx="90">
                  <c:v>351119173.42151326</c:v>
                </c:pt>
                <c:pt idx="91">
                  <c:v>394420605.9437657</c:v>
                </c:pt>
                <c:pt idx="92">
                  <c:v>443062145.75838816</c:v>
                </c:pt>
                <c:pt idx="93">
                  <c:v>497702356.43321133</c:v>
                </c:pt>
                <c:pt idx="94">
                  <c:v>559081018.25122249</c:v>
                </c:pt>
                <c:pt idx="95">
                  <c:v>628029144.18342543</c:v>
                </c:pt>
                <c:pt idx="96">
                  <c:v>705480231.07186472</c:v>
                </c:pt>
                <c:pt idx="97">
                  <c:v>792482898.3539176</c:v>
                </c:pt>
                <c:pt idx="98">
                  <c:v>890215085.44503891</c:v>
                </c:pt>
                <c:pt idx="99">
                  <c:v>1000000000.0000005</c:v>
                </c:pt>
              </c:numCache>
            </c:numRef>
          </c:xVal>
          <c:yVal>
            <c:numRef>
              <c:f>Dk_Df!$E$80:$E$179</c:f>
              <c:numCache>
                <c:formatCode>General</c:formatCode>
                <c:ptCount val="100"/>
                <c:pt idx="0">
                  <c:v>1.8892255473620695E-2</c:v>
                </c:pt>
                <c:pt idx="1">
                  <c:v>1.8918716464289179E-2</c:v>
                </c:pt>
                <c:pt idx="2">
                  <c:v>1.8945251682844302E-2</c:v>
                </c:pt>
                <c:pt idx="3">
                  <c:v>1.8971861442058827E-2</c:v>
                </c:pt>
                <c:pt idx="4">
                  <c:v>1.8998546056465213E-2</c:v>
                </c:pt>
                <c:pt idx="5">
                  <c:v>1.9025305842368015E-2</c:v>
                </c:pt>
                <c:pt idx="6">
                  <c:v>1.9052141117856386E-2</c:v>
                </c:pt>
                <c:pt idx="7">
                  <c:v>1.9079052202816686E-2</c:v>
                </c:pt>
                <c:pt idx="8">
                  <c:v>1.9106039418945179E-2</c:v>
                </c:pt>
                <c:pt idx="9">
                  <c:v>1.9133103089760847E-2</c:v>
                </c:pt>
                <c:pt idx="10">
                  <c:v>1.9160243540618349E-2</c:v>
                </c:pt>
                <c:pt idx="11">
                  <c:v>1.9187461098721031E-2</c:v>
                </c:pt>
                <c:pt idx="12">
                  <c:v>1.9214756093134069E-2</c:v>
                </c:pt>
                <c:pt idx="13">
                  <c:v>1.9242128854797761E-2</c:v>
                </c:pt>
                <c:pt idx="14">
                  <c:v>1.9269579716540884E-2</c:v>
                </c:pt>
                <c:pt idx="15">
                  <c:v>1.9297109013094178E-2</c:v>
                </c:pt>
                <c:pt idx="16">
                  <c:v>1.9324717081103959E-2</c:v>
                </c:pt>
                <c:pt idx="17">
                  <c:v>1.9352404259145847E-2</c:v>
                </c:pt>
                <c:pt idx="18">
                  <c:v>1.9380170887738603E-2</c:v>
                </c:pt>
                <c:pt idx="19">
                  <c:v>1.940801730935808E-2</c:v>
                </c:pt>
                <c:pt idx="20">
                  <c:v>1.9435943868451308E-2</c:v>
                </c:pt>
                <c:pt idx="21">
                  <c:v>1.9463950911450714E-2</c:v>
                </c:pt>
                <c:pt idx="22">
                  <c:v>1.9492038786788419E-2</c:v>
                </c:pt>
                <c:pt idx="23">
                  <c:v>1.9520207844910695E-2</c:v>
                </c:pt>
                <c:pt idx="24">
                  <c:v>1.954845843829257E-2</c:v>
                </c:pt>
                <c:pt idx="25">
                  <c:v>1.9576790921452484E-2</c:v>
                </c:pt>
                <c:pt idx="26">
                  <c:v>1.9605205650967145E-2</c:v>
                </c:pt>
                <c:pt idx="27">
                  <c:v>1.9633702985486477E-2</c:v>
                </c:pt>
                <c:pt idx="28">
                  <c:v>1.9662283285748736E-2</c:v>
                </c:pt>
                <c:pt idx="29">
                  <c:v>1.9690946914595692E-2</c:v>
                </c:pt>
                <c:pt idx="30">
                  <c:v>1.9719694236988005E-2</c:v>
                </c:pt>
                <c:pt idx="31">
                  <c:v>1.9748525620020722E-2</c:v>
                </c:pt>
                <c:pt idx="32">
                  <c:v>1.9777441432938893E-2</c:v>
                </c:pt>
                <c:pt idx="33">
                  <c:v>1.980644204715332E-2</c:v>
                </c:pt>
                <c:pt idx="34">
                  <c:v>1.9835527836256493E-2</c:v>
                </c:pt>
                <c:pt idx="35">
                  <c:v>1.986469917603861E-2</c:v>
                </c:pt>
                <c:pt idx="36">
                  <c:v>1.9893956444503758E-2</c:v>
                </c:pt>
                <c:pt idx="37">
                  <c:v>1.9923300021886244E-2</c:v>
                </c:pt>
                <c:pt idx="38">
                  <c:v>1.9952730290667086E-2</c:v>
                </c:pt>
                <c:pt idx="39">
                  <c:v>1.998224763559061E-2</c:v>
                </c:pt>
                <c:pt idx="40">
                  <c:v>2.001185244368121E-2</c:v>
                </c:pt>
                <c:pt idx="41">
                  <c:v>2.0041545104260292E-2</c:v>
                </c:pt>
                <c:pt idx="42">
                  <c:v>2.0071326008963317E-2</c:v>
                </c:pt>
                <c:pt idx="43">
                  <c:v>2.0101195551757024E-2</c:v>
                </c:pt>
                <c:pt idx="44">
                  <c:v>2.0131154128956809E-2</c:v>
                </c:pt>
                <c:pt idx="45">
                  <c:v>2.0161202139244251E-2</c:v>
                </c:pt>
                <c:pt idx="46">
                  <c:v>2.0191339983684786E-2</c:v>
                </c:pt>
                <c:pt idx="47">
                  <c:v>2.0221568065745571E-2</c:v>
                </c:pt>
                <c:pt idx="48">
                  <c:v>2.0251886791313473E-2</c:v>
                </c:pt>
                <c:pt idx="49">
                  <c:v>2.0282296568713245E-2</c:v>
                </c:pt>
                <c:pt idx="50">
                  <c:v>2.0312797808725847E-2</c:v>
                </c:pt>
                <c:pt idx="51">
                  <c:v>2.0343390924606956E-2</c:v>
                </c:pt>
                <c:pt idx="52">
                  <c:v>2.0374076332105615E-2</c:v>
                </c:pt>
                <c:pt idx="53">
                  <c:v>2.0404854449483083E-2</c:v>
                </c:pt>
                <c:pt idx="54">
                  <c:v>2.0435725697531819E-2</c:v>
                </c:pt>
                <c:pt idx="55">
                  <c:v>2.0466690499594677E-2</c:v>
                </c:pt>
                <c:pt idx="56">
                  <c:v>2.0497749281584252E-2</c:v>
                </c:pt>
                <c:pt idx="57">
                  <c:v>2.0528902472002397E-2</c:v>
                </c:pt>
                <c:pt idx="58">
                  <c:v>2.0560150501959952E-2</c:v>
                </c:pt>
                <c:pt idx="59">
                  <c:v>2.0591493805196599E-2</c:v>
                </c:pt>
                <c:pt idx="60">
                  <c:v>2.0622932818100959E-2</c:v>
                </c:pt>
                <c:pt idx="61">
                  <c:v>2.0654467979730837E-2</c:v>
                </c:pt>
                <c:pt idx="62">
                  <c:v>2.0686099731833649E-2</c:v>
                </c:pt>
                <c:pt idx="63">
                  <c:v>2.0717828518867065E-2</c:v>
                </c:pt>
                <c:pt idx="64">
                  <c:v>2.0749654788019815E-2</c:v>
                </c:pt>
                <c:pt idx="65">
                  <c:v>2.0781578989232705E-2</c:v>
                </c:pt>
                <c:pt idx="66">
                  <c:v>2.0813601575219817E-2</c:v>
                </c:pt>
                <c:pt idx="67">
                  <c:v>2.0845723001489905E-2</c:v>
                </c:pt>
                <c:pt idx="68">
                  <c:v>2.087794372636801E-2</c:v>
                </c:pt>
                <c:pt idx="69">
                  <c:v>2.0910264211017236E-2</c:v>
                </c:pt>
                <c:pt idx="70">
                  <c:v>2.0942684919460768E-2</c:v>
                </c:pt>
                <c:pt idx="71">
                  <c:v>2.0975206318604066E-2</c:v>
                </c:pt>
                <c:pt idx="72">
                  <c:v>2.1007828878257299E-2</c:v>
                </c:pt>
                <c:pt idx="73">
                  <c:v>2.1040553071157944E-2</c:v>
                </c:pt>
                <c:pt idx="74">
                  <c:v>2.1073379372993639E-2</c:v>
                </c:pt>
                <c:pt idx="75">
                  <c:v>2.1106308262425228E-2</c:v>
                </c:pt>
                <c:pt idx="76">
                  <c:v>2.1139340221110019E-2</c:v>
                </c:pt>
                <c:pt idx="77">
                  <c:v>2.1172475733725278E-2</c:v>
                </c:pt>
                <c:pt idx="78">
                  <c:v>2.1205715287991932E-2</c:v>
                </c:pt>
                <c:pt idx="79">
                  <c:v>2.1239059374698499E-2</c:v>
                </c:pt>
                <c:pt idx="80">
                  <c:v>2.1272508487725238E-2</c:v>
                </c:pt>
                <c:pt idx="81">
                  <c:v>2.1306063124068537E-2</c:v>
                </c:pt>
                <c:pt idx="82">
                  <c:v>2.1339723783865536E-2</c:v>
                </c:pt>
                <c:pt idx="83">
                  <c:v>2.1373490970418962E-2</c:v>
                </c:pt>
                <c:pt idx="84">
                  <c:v>2.1407365190222225E-2</c:v>
                </c:pt>
                <c:pt idx="85">
                  <c:v>2.1441346952984733E-2</c:v>
                </c:pt>
                <c:pt idx="86">
                  <c:v>2.1475436771657468E-2</c:v>
                </c:pt>
                <c:pt idx="87">
                  <c:v>2.1509635162458792E-2</c:v>
                </c:pt>
                <c:pt idx="88">
                  <c:v>2.1543942644900498E-2</c:v>
                </c:pt>
                <c:pt idx="89">
                  <c:v>2.1578359741814126E-2</c:v>
                </c:pt>
                <c:pt idx="90">
                  <c:v>2.1612886979377514E-2</c:v>
                </c:pt>
                <c:pt idx="91">
                  <c:v>2.1647524887141625E-2</c:v>
                </c:pt>
                <c:pt idx="92">
                  <c:v>2.16822739980576E-2</c:v>
                </c:pt>
                <c:pt idx="93">
                  <c:v>2.1717134848504113E-2</c:v>
                </c:pt>
                <c:pt idx="94">
                  <c:v>2.1752107978314967E-2</c:v>
                </c:pt>
                <c:pt idx="95">
                  <c:v>2.1787193930806935E-2</c:v>
                </c:pt>
                <c:pt idx="96">
                  <c:v>2.182239325280793E-2</c:v>
                </c:pt>
                <c:pt idx="97">
                  <c:v>2.1857706494685384E-2</c:v>
                </c:pt>
                <c:pt idx="98">
                  <c:v>2.1893134210374962E-2</c:v>
                </c:pt>
                <c:pt idx="99">
                  <c:v>2.1928676957409493E-2</c:v>
                </c:pt>
              </c:numCache>
            </c:numRef>
          </c:yVal>
          <c:smooth val="0"/>
          <c:extLst>
            <c:ext xmlns:c16="http://schemas.microsoft.com/office/drawing/2014/chart" uri="{C3380CC4-5D6E-409C-BE32-E72D297353CC}">
              <c16:uniqueId val="{00000002-C9D3-4A19-AABD-1E21050380B2}"/>
            </c:ext>
          </c:extLst>
        </c:ser>
        <c:ser>
          <c:idx val="3"/>
          <c:order val="3"/>
          <c:spPr>
            <a:ln w="19050">
              <a:noFill/>
            </a:ln>
          </c:spPr>
          <c:marker>
            <c:symbol val="circle"/>
            <c:size val="7"/>
            <c:spPr>
              <a:solidFill>
                <a:srgbClr val="FF0000"/>
              </a:solidFill>
              <a:ln>
                <a:solidFill>
                  <a:srgbClr val="FF0000"/>
                </a:solidFill>
                <a:prstDash val="solid"/>
              </a:ln>
            </c:spPr>
          </c:marker>
          <c:xVal>
            <c:numRef>
              <c:f>[0]!F_o</c:f>
              <c:numCache>
                <c:formatCode>0.00E+00</c:formatCode>
                <c:ptCount val="1"/>
                <c:pt idx="0">
                  <c:v>1000000</c:v>
                </c:pt>
              </c:numCache>
            </c:numRef>
          </c:xVal>
          <c:yVal>
            <c:numRef>
              <c:f>[0]!Df_Fo</c:f>
              <c:numCache>
                <c:formatCode>General</c:formatCode>
                <c:ptCount val="1"/>
                <c:pt idx="0">
                  <c:v>0.02</c:v>
                </c:pt>
              </c:numCache>
            </c:numRef>
          </c:yVal>
          <c:smooth val="0"/>
          <c:extLst>
            <c:ext xmlns:c16="http://schemas.microsoft.com/office/drawing/2014/chart" uri="{C3380CC4-5D6E-409C-BE32-E72D297353CC}">
              <c16:uniqueId val="{00000003-C9D3-4A19-AABD-1E21050380B2}"/>
            </c:ext>
          </c:extLst>
        </c:ser>
        <c:dLbls>
          <c:showLegendKey val="0"/>
          <c:showVal val="0"/>
          <c:showCatName val="0"/>
          <c:showSerName val="0"/>
          <c:showPercent val="0"/>
          <c:showBubbleSize val="0"/>
        </c:dLbls>
        <c:axId val="3"/>
        <c:axId val="4"/>
      </c:scatterChart>
      <c:valAx>
        <c:axId val="1151714560"/>
        <c:scaling>
          <c:orientation val="minMax"/>
          <c:max val="1000000000"/>
          <c:min val="10000"/>
        </c:scaling>
        <c:delete val="0"/>
        <c:axPos val="b"/>
        <c:majorGridlines>
          <c:spPr>
            <a:ln w="3175">
              <a:solidFill>
                <a:srgbClr val="969696"/>
              </a:solidFill>
              <a:prstDash val="solid"/>
            </a:ln>
          </c:spPr>
        </c:majorGridlines>
        <c:minorGridlines>
          <c:spPr>
            <a:ln w="3175">
              <a:solidFill>
                <a:srgbClr val="C0C0C0"/>
              </a:solidFill>
              <a:prstDash val="solid"/>
            </a:ln>
          </c:spPr>
        </c:minorGridlines>
        <c:title>
          <c:tx>
            <c:rich>
              <a:bodyPr/>
              <a:lstStyle/>
              <a:p>
                <a:pPr>
                  <a:defRPr sz="1000" b="0" i="0" u="none" strike="noStrike" baseline="0">
                    <a:solidFill>
                      <a:srgbClr val="000000"/>
                    </a:solidFill>
                    <a:latin typeface="Arial"/>
                    <a:ea typeface="Arial"/>
                    <a:cs typeface="Arial"/>
                  </a:defRPr>
                </a:pPr>
                <a:r>
                  <a:rPr lang="en-US"/>
                  <a:t>Frequency, linear [Hz]</a:t>
                </a:r>
              </a:p>
            </c:rich>
          </c:tx>
          <c:layout>
            <c:manualLayout>
              <c:xMode val="edge"/>
              <c:yMode val="edge"/>
              <c:x val="0.35120133754688759"/>
              <c:y val="0.9244146974277373"/>
            </c:manualLayout>
          </c:layout>
          <c:overlay val="0"/>
          <c:spPr>
            <a:noFill/>
            <a:ln w="25400">
              <a:noFill/>
            </a:ln>
          </c:spPr>
        </c:title>
        <c:numFmt formatCode="0.0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in val="0"/>
        </c:scaling>
        <c:delete val="0"/>
        <c:axPos val="l"/>
        <c:majorGridlines>
          <c:spPr>
            <a:ln w="3175">
              <a:solidFill>
                <a:srgbClr val="C0C0C0"/>
              </a:solidFill>
              <a:prstDash val="solid"/>
            </a:ln>
          </c:spPr>
        </c:majorGridlines>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FF"/>
                </a:solidFill>
                <a:latin typeface="Arial"/>
                <a:ea typeface="Arial"/>
                <a:cs typeface="Arial"/>
              </a:defRPr>
            </a:pPr>
            <a:endParaRPr lang="en-US"/>
          </a:p>
        </c:txPr>
        <c:crossAx val="1151714560"/>
        <c:crosses val="autoZero"/>
        <c:crossBetween val="midCat"/>
      </c:valAx>
      <c:valAx>
        <c:axId val="3"/>
        <c:scaling>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min val="0"/>
        </c:scaling>
        <c:delete val="0"/>
        <c:axPos val="r"/>
        <c:numFmt formatCode="0.0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8000"/>
                </a:solidFill>
                <a:latin typeface="Arial"/>
                <a:ea typeface="Arial"/>
                <a:cs typeface="Arial"/>
              </a:defRPr>
            </a:pPr>
            <a:endParaRPr lang="en-US"/>
          </a:p>
        </c:txPr>
        <c:crossAx val="3"/>
        <c:crosses val="max"/>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wmf"/><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1.w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133350</xdr:rowOff>
    </xdr:from>
    <xdr:to>
      <xdr:col>7</xdr:col>
      <xdr:colOff>0</xdr:colOff>
      <xdr:row>33</xdr:row>
      <xdr:rowOff>152400</xdr:rowOff>
    </xdr:to>
    <xdr:graphicFrame macro="">
      <xdr:nvGraphicFramePr>
        <xdr:cNvPr id="1025" name="Log_chart">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12</xdr:row>
      <xdr:rowOff>133350</xdr:rowOff>
    </xdr:from>
    <xdr:to>
      <xdr:col>14</xdr:col>
      <xdr:colOff>12700</xdr:colOff>
      <xdr:row>34</xdr:row>
      <xdr:rowOff>0</xdr:rowOff>
    </xdr:to>
    <xdr:graphicFrame macro="">
      <xdr:nvGraphicFramePr>
        <xdr:cNvPr id="1026" name="Lin_chart">
          <a:extLst>
            <a:ext uri="{FF2B5EF4-FFF2-40B4-BE49-F238E27FC236}">
              <a16:creationId xmlns:a16="http://schemas.microsoft.com/office/drawing/2014/main" id="{00000000-0008-0000-00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31750</xdr:colOff>
      <xdr:row>3</xdr:row>
      <xdr:rowOff>44450</xdr:rowOff>
    </xdr:from>
    <xdr:to>
      <xdr:col>1</xdr:col>
      <xdr:colOff>571500</xdr:colOff>
      <xdr:row>4</xdr:row>
      <xdr:rowOff>139700</xdr:rowOff>
    </xdr:to>
    <xdr:sp macro="[0]!Dk_sweep"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a:off x="641350" y="539750"/>
          <a:ext cx="539750" cy="254000"/>
        </a:xfrm>
        <a:prstGeom prst="roundRect">
          <a:avLst>
            <a:gd name="adj" fmla="val 16667"/>
          </a:avLst>
        </a:prstGeom>
        <a:solidFill>
          <a:srgbClr xmlns:mc="http://schemas.openxmlformats.org/markup-compatibility/2006" xmlns:a14="http://schemas.microsoft.com/office/drawing/2010/main" val="C0C0C0" mc:Ignorable="a14" a14:legacySpreadsheetColorIndex="22">
            <a:alpha val="7500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32004" rIns="36576" bIns="32004" anchor="ctr" upright="1"/>
        <a:lstStyle/>
        <a:p>
          <a:pPr algn="ctr" rtl="0">
            <a:defRPr sz="1000"/>
          </a:pPr>
          <a:r>
            <a:rPr lang="en-US" sz="1000" b="1" i="0" u="none" strike="noStrike" baseline="0">
              <a:solidFill>
                <a:srgbClr val="008000"/>
              </a:solidFill>
              <a:latin typeface="Arial"/>
              <a:cs typeface="Arial"/>
            </a:rPr>
            <a:t>Dk(fo)</a:t>
          </a:r>
        </a:p>
      </xdr:txBody>
    </xdr:sp>
    <xdr:clientData/>
  </xdr:twoCellAnchor>
  <xdr:twoCellAnchor>
    <xdr:from>
      <xdr:col>1</xdr:col>
      <xdr:colOff>38100</xdr:colOff>
      <xdr:row>7</xdr:row>
      <xdr:rowOff>25400</xdr:rowOff>
    </xdr:from>
    <xdr:to>
      <xdr:col>1</xdr:col>
      <xdr:colOff>584200</xdr:colOff>
      <xdr:row>8</xdr:row>
      <xdr:rowOff>120650</xdr:rowOff>
    </xdr:to>
    <xdr:sp macro="[0]!Df_sweep" textlink="">
      <xdr:nvSpPr>
        <xdr:cNvPr id="1029" name="AutoShape 5">
          <a:extLst>
            <a:ext uri="{FF2B5EF4-FFF2-40B4-BE49-F238E27FC236}">
              <a16:creationId xmlns:a16="http://schemas.microsoft.com/office/drawing/2014/main" id="{00000000-0008-0000-0000-000005040000}"/>
            </a:ext>
          </a:extLst>
        </xdr:cNvPr>
        <xdr:cNvSpPr>
          <a:spLocks noChangeArrowheads="1"/>
        </xdr:cNvSpPr>
      </xdr:nvSpPr>
      <xdr:spPr bwMode="auto">
        <a:xfrm>
          <a:off x="647700" y="1155700"/>
          <a:ext cx="546100" cy="254000"/>
        </a:xfrm>
        <a:prstGeom prst="roundRect">
          <a:avLst>
            <a:gd name="adj" fmla="val 16667"/>
          </a:avLst>
        </a:prstGeom>
        <a:solidFill>
          <a:srgbClr xmlns:mc="http://schemas.openxmlformats.org/markup-compatibility/2006" xmlns:a14="http://schemas.microsoft.com/office/drawing/2010/main" val="C0C0C0" mc:Ignorable="a14" a14:legacySpreadsheetColorIndex="22">
            <a:alpha val="7500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32004" rIns="36576" bIns="32004" anchor="ctr" upright="1"/>
        <a:lstStyle/>
        <a:p>
          <a:pPr algn="ctr" rtl="0">
            <a:defRPr sz="1000"/>
          </a:pPr>
          <a:r>
            <a:rPr lang="en-US" sz="1000" b="1" i="0" u="none" strike="noStrike" baseline="0">
              <a:solidFill>
                <a:srgbClr val="008000"/>
              </a:solidFill>
              <a:latin typeface="Arial"/>
              <a:cs typeface="Arial"/>
            </a:rPr>
            <a:t>Df(fo)</a:t>
          </a:r>
        </a:p>
      </xdr:txBody>
    </xdr:sp>
    <xdr:clientData/>
  </xdr:twoCellAnchor>
  <xdr:twoCellAnchor>
    <xdr:from>
      <xdr:col>2</xdr:col>
      <xdr:colOff>31750</xdr:colOff>
      <xdr:row>3</xdr:row>
      <xdr:rowOff>44450</xdr:rowOff>
    </xdr:from>
    <xdr:to>
      <xdr:col>2</xdr:col>
      <xdr:colOff>571500</xdr:colOff>
      <xdr:row>4</xdr:row>
      <xdr:rowOff>139700</xdr:rowOff>
    </xdr:to>
    <xdr:sp macro="[0]!Fo_sweep" textlink="">
      <xdr:nvSpPr>
        <xdr:cNvPr id="1030" name="AutoShape 6">
          <a:extLst>
            <a:ext uri="{FF2B5EF4-FFF2-40B4-BE49-F238E27FC236}">
              <a16:creationId xmlns:a16="http://schemas.microsoft.com/office/drawing/2014/main" id="{00000000-0008-0000-0000-000006040000}"/>
            </a:ext>
          </a:extLst>
        </xdr:cNvPr>
        <xdr:cNvSpPr>
          <a:spLocks noChangeArrowheads="1"/>
        </xdr:cNvSpPr>
      </xdr:nvSpPr>
      <xdr:spPr bwMode="auto">
        <a:xfrm>
          <a:off x="1250950" y="539750"/>
          <a:ext cx="539750" cy="254000"/>
        </a:xfrm>
        <a:prstGeom prst="roundRect">
          <a:avLst>
            <a:gd name="adj" fmla="val 16667"/>
          </a:avLst>
        </a:prstGeom>
        <a:solidFill>
          <a:srgbClr xmlns:mc="http://schemas.openxmlformats.org/markup-compatibility/2006" xmlns:a14="http://schemas.microsoft.com/office/drawing/2010/main" val="C0C0C0" mc:Ignorable="a14" a14:legacySpreadsheetColorIndex="22">
            <a:alpha val="7500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32004" rIns="36576" bIns="32004" anchor="ctr" upright="1"/>
        <a:lstStyle/>
        <a:p>
          <a:pPr algn="ctr" rtl="0">
            <a:defRPr sz="1000"/>
          </a:pPr>
          <a:r>
            <a:rPr lang="en-US" sz="1000" b="1" i="0" u="none" strike="noStrike" baseline="0">
              <a:solidFill>
                <a:srgbClr val="008000"/>
              </a:solidFill>
              <a:latin typeface="Arial"/>
              <a:cs typeface="Arial"/>
            </a:rPr>
            <a:t>fo</a:t>
          </a:r>
        </a:p>
      </xdr:txBody>
    </xdr:sp>
    <xdr:clientData/>
  </xdr:twoCellAnchor>
  <xdr:twoCellAnchor>
    <xdr:from>
      <xdr:col>5</xdr:col>
      <xdr:colOff>546100</xdr:colOff>
      <xdr:row>1</xdr:row>
      <xdr:rowOff>63500</xdr:rowOff>
    </xdr:from>
    <xdr:to>
      <xdr:col>10</xdr:col>
      <xdr:colOff>285750</xdr:colOff>
      <xdr:row>5</xdr:row>
      <xdr:rowOff>114300</xdr:rowOff>
    </xdr:to>
    <xdr:pic>
      <xdr:nvPicPr>
        <xdr:cNvPr id="1032" name="Picture 8">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94100" y="222250"/>
          <a:ext cx="2787650" cy="704850"/>
        </a:xfrm>
        <a:prstGeom prst="rect">
          <a:avLst/>
        </a:prstGeom>
        <a:noFill/>
        <a:ln>
          <a:noFill/>
        </a:ln>
        <a:effectLst/>
        <a:extLst>
          <a:ext uri="{909E8E84-426E-40DD-AFC4-6F175D3DCCD1}">
            <a14:hiddenFill xmlns:a14="http://schemas.microsoft.com/office/drawing/2010/main">
              <a:solidFill>
                <a:srgbClr val="618FFD"/>
              </a:solidFill>
            </a14:hiddenFill>
          </a:ext>
          <a:ext uri="{91240B29-F687-4F45-9708-019B960494DF}">
            <a14:hiddenLine xmlns:a14="http://schemas.microsoft.com/office/drawing/2010/main" w="12700">
              <a:solidFill>
                <a:srgbClr val="000000"/>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rgbClr val="91919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57150</xdr:rowOff>
    </xdr:from>
    <xdr:to>
      <xdr:col>1</xdr:col>
      <xdr:colOff>2959100</xdr:colOff>
      <xdr:row>5</xdr:row>
      <xdr:rowOff>120650</xdr:rowOff>
    </xdr:to>
    <xdr:pic>
      <xdr:nvPicPr>
        <xdr:cNvPr id="4100" name="Picture 4">
          <a:extLst>
            <a:ext uri="{FF2B5EF4-FFF2-40B4-BE49-F238E27FC236}">
              <a16:creationId xmlns:a16="http://schemas.microsoft.com/office/drawing/2014/main" id="{00000000-0008-0000-0100-000004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15900"/>
          <a:ext cx="2921000" cy="698500"/>
        </a:xfrm>
        <a:prstGeom prst="rect">
          <a:avLst/>
        </a:prstGeom>
        <a:noFill/>
        <a:ln>
          <a:noFill/>
        </a:ln>
        <a:effectLst/>
        <a:extLst>
          <a:ext uri="{909E8E84-426E-40DD-AFC4-6F175D3DCCD1}">
            <a14:hiddenFill xmlns:a14="http://schemas.microsoft.com/office/drawing/2010/main">
              <a:solidFill>
                <a:srgbClr val="618FFD"/>
              </a:solidFill>
            </a14:hiddenFill>
          </a:ext>
          <a:ext uri="{91240B29-F687-4F45-9708-019B960494DF}">
            <a14:hiddenLine xmlns:a14="http://schemas.microsoft.com/office/drawing/2010/main" w="12700">
              <a:solidFill>
                <a:srgbClr val="000000"/>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rgbClr val="91919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393700</xdr:colOff>
      <xdr:row>29</xdr:row>
      <xdr:rowOff>133350</xdr:rowOff>
    </xdr:from>
    <xdr:to>
      <xdr:col>6</xdr:col>
      <xdr:colOff>393700</xdr:colOff>
      <xdr:row>32</xdr:row>
      <xdr:rowOff>95250</xdr:rowOff>
    </xdr:to>
    <xdr:pic>
      <xdr:nvPicPr>
        <xdr:cNvPr id="3076" name="Picture 4">
          <a:extLst>
            <a:ext uri="{FF2B5EF4-FFF2-40B4-BE49-F238E27FC236}">
              <a16:creationId xmlns:a16="http://schemas.microsoft.com/office/drawing/2014/main" id="{00000000-0008-0000-0200-00000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2500" y="4743450"/>
          <a:ext cx="18288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488950</xdr:colOff>
      <xdr:row>29</xdr:row>
      <xdr:rowOff>133350</xdr:rowOff>
    </xdr:from>
    <xdr:to>
      <xdr:col>9</xdr:col>
      <xdr:colOff>266700</xdr:colOff>
      <xdr:row>32</xdr:row>
      <xdr:rowOff>82550</xdr:rowOff>
    </xdr:to>
    <xdr:pic>
      <xdr:nvPicPr>
        <xdr:cNvPr id="3077" name="Picture 5">
          <a:extLst>
            <a:ext uri="{FF2B5EF4-FFF2-40B4-BE49-F238E27FC236}">
              <a16:creationId xmlns:a16="http://schemas.microsoft.com/office/drawing/2014/main" id="{00000000-0008-0000-0200-00000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550" y="4743450"/>
          <a:ext cx="1606550" cy="42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114300</xdr:colOff>
      <xdr:row>3</xdr:row>
      <xdr:rowOff>76200</xdr:rowOff>
    </xdr:from>
    <xdr:to>
      <xdr:col>9</xdr:col>
      <xdr:colOff>469900</xdr:colOff>
      <xdr:row>7</xdr:row>
      <xdr:rowOff>139700</xdr:rowOff>
    </xdr:to>
    <xdr:pic>
      <xdr:nvPicPr>
        <xdr:cNvPr id="3079" name="Picture 7">
          <a:extLst>
            <a:ext uri="{FF2B5EF4-FFF2-40B4-BE49-F238E27FC236}">
              <a16:creationId xmlns:a16="http://schemas.microsoft.com/office/drawing/2014/main" id="{00000000-0008-0000-0200-0000070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62300" y="558800"/>
          <a:ext cx="2794000" cy="698500"/>
        </a:xfrm>
        <a:prstGeom prst="rect">
          <a:avLst/>
        </a:prstGeom>
        <a:noFill/>
        <a:ln>
          <a:noFill/>
        </a:ln>
        <a:effectLst/>
        <a:extLst>
          <a:ext uri="{909E8E84-426E-40DD-AFC4-6F175D3DCCD1}">
            <a14:hiddenFill xmlns:a14="http://schemas.microsoft.com/office/drawing/2010/main">
              <a:solidFill>
                <a:srgbClr val="618FFD"/>
              </a:solidFill>
            </a14:hiddenFill>
          </a:ext>
          <a:ext uri="{91240B29-F687-4F45-9708-019B960494DF}">
            <a14:hiddenLine xmlns:a14="http://schemas.microsoft.com/office/drawing/2010/main" w="12700">
              <a:solidFill>
                <a:srgbClr val="000000"/>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rgbClr val="919191"/>
                </a:outerShdw>
              </a:effectLst>
            </a14:hiddenEffects>
          </a:ext>
        </a:extLst>
      </xdr:spPr>
    </xdr:pic>
    <xdr:clientData/>
  </xdr:twoCellAnchor>
  <xdr:twoCellAnchor>
    <xdr:from>
      <xdr:col>0</xdr:col>
      <xdr:colOff>457200</xdr:colOff>
      <xdr:row>7</xdr:row>
      <xdr:rowOff>44450</xdr:rowOff>
    </xdr:from>
    <xdr:to>
      <xdr:col>9</xdr:col>
      <xdr:colOff>165100</xdr:colOff>
      <xdr:row>29</xdr:row>
      <xdr:rowOff>82550</xdr:rowOff>
    </xdr:to>
    <xdr:pic>
      <xdr:nvPicPr>
        <xdr:cNvPr id="3080" name="Picture 8">
          <a:extLst>
            <a:ext uri="{FF2B5EF4-FFF2-40B4-BE49-F238E27FC236}">
              <a16:creationId xmlns:a16="http://schemas.microsoft.com/office/drawing/2014/main" id="{00000000-0008-0000-0200-0000080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7200" y="1162050"/>
          <a:ext cx="5194300" cy="353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xdr:col>
          <xdr:colOff>19050</xdr:colOff>
          <xdr:row>29</xdr:row>
          <xdr:rowOff>133350</xdr:rowOff>
        </xdr:from>
        <xdr:to>
          <xdr:col>3</xdr:col>
          <xdr:colOff>279400</xdr:colOff>
          <xdr:row>32</xdr:row>
          <xdr:rowOff>133350</xdr:rowOff>
        </xdr:to>
        <xdr:sp macro="" textlink="">
          <xdr:nvSpPr>
            <xdr:cNvPr id="3081" name="Object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79"/>
  <sheetViews>
    <sheetView showGridLines="0" showRowColHeaders="0" tabSelected="1" zoomScale="82" zoomScaleNormal="82" workbookViewId="0"/>
  </sheetViews>
  <sheetFormatPr defaultRowHeight="12.5" x14ac:dyDescent="0.25"/>
  <sheetData>
    <row r="2" spans="2:7" ht="14" x14ac:dyDescent="0.3">
      <c r="B2" s="8" t="s">
        <v>24</v>
      </c>
    </row>
    <row r="4" spans="2:7" x14ac:dyDescent="0.25">
      <c r="B4" s="9" t="s">
        <v>9</v>
      </c>
      <c r="C4" s="10"/>
      <c r="D4" s="23" t="s">
        <v>25</v>
      </c>
      <c r="E4" s="24" t="s">
        <v>26</v>
      </c>
    </row>
    <row r="5" spans="2:7" x14ac:dyDescent="0.25">
      <c r="B5" s="11"/>
      <c r="D5" s="20" t="s">
        <v>15</v>
      </c>
      <c r="E5" s="12" t="s">
        <v>0</v>
      </c>
      <c r="G5" t="s">
        <v>9</v>
      </c>
    </row>
    <row r="6" spans="2:7" x14ac:dyDescent="0.25">
      <c r="B6" s="13">
        <v>4</v>
      </c>
      <c r="C6" s="14">
        <v>1000000</v>
      </c>
      <c r="D6" s="21">
        <v>0.75</v>
      </c>
      <c r="E6" s="15">
        <v>10000</v>
      </c>
    </row>
    <row r="7" spans="2:7" x14ac:dyDescent="0.25">
      <c r="B7" s="11"/>
      <c r="D7" s="20" t="s">
        <v>16</v>
      </c>
      <c r="E7" s="12" t="s">
        <v>1</v>
      </c>
    </row>
    <row r="8" spans="2:7" x14ac:dyDescent="0.25">
      <c r="B8" s="11"/>
      <c r="D8" s="21">
        <v>1.75</v>
      </c>
      <c r="E8" s="15">
        <v>1000000000</v>
      </c>
      <c r="G8" t="s">
        <v>9</v>
      </c>
    </row>
    <row r="9" spans="2:7" x14ac:dyDescent="0.25">
      <c r="B9" s="11"/>
      <c r="D9" s="20" t="s">
        <v>17</v>
      </c>
      <c r="E9" s="16" t="s">
        <v>5</v>
      </c>
    </row>
    <row r="10" spans="2:7" x14ac:dyDescent="0.25">
      <c r="B10" s="17">
        <v>0.02</v>
      </c>
      <c r="C10" s="18"/>
      <c r="D10" s="22">
        <v>200</v>
      </c>
      <c r="E10" s="19">
        <f>-2/PI()*Dk_Fo*Df_Fo</f>
        <v>-5.0929581789406514E-2</v>
      </c>
    </row>
    <row r="35" spans="3:6" x14ac:dyDescent="0.25">
      <c r="C35" s="1"/>
      <c r="D35" s="1"/>
      <c r="E35" s="1"/>
    </row>
    <row r="36" spans="3:6" x14ac:dyDescent="0.25">
      <c r="C36" s="1"/>
      <c r="D36" s="1"/>
      <c r="E36" s="1"/>
    </row>
    <row r="37" spans="3:6" x14ac:dyDescent="0.25">
      <c r="C37" s="1"/>
      <c r="D37" s="1"/>
      <c r="E37" s="1"/>
    </row>
    <row r="38" spans="3:6" x14ac:dyDescent="0.25">
      <c r="C38" s="1"/>
      <c r="D38" s="1"/>
      <c r="E38" s="1"/>
    </row>
    <row r="40" spans="3:6" x14ac:dyDescent="0.25">
      <c r="F40" t="s">
        <v>9</v>
      </c>
    </row>
    <row r="79" spans="1:5" x14ac:dyDescent="0.25">
      <c r="A79" s="1" t="s">
        <v>2</v>
      </c>
      <c r="B79" s="1" t="s">
        <v>4</v>
      </c>
      <c r="C79" s="1" t="s">
        <v>6</v>
      </c>
      <c r="D79" s="1" t="s">
        <v>7</v>
      </c>
      <c r="E79" s="1" t="s">
        <v>8</v>
      </c>
    </row>
    <row r="80" spans="1:5" x14ac:dyDescent="0.25">
      <c r="A80" s="2">
        <v>100</v>
      </c>
      <c r="B80">
        <v>1</v>
      </c>
      <c r="C80">
        <f>F_min*incr_^(B80-1)</f>
        <v>10000</v>
      </c>
      <c r="D80">
        <f>Dk_Fo+m_*LN(C80/F_o)</f>
        <v>4.2345393916414169</v>
      </c>
      <c r="E80">
        <f>Df_Fo*Dk_Fo/D80</f>
        <v>1.8892255473620695E-2</v>
      </c>
    </row>
    <row r="81" spans="1:5" x14ac:dyDescent="0.25">
      <c r="A81" s="1" t="s">
        <v>3</v>
      </c>
      <c r="B81">
        <v>2</v>
      </c>
      <c r="C81">
        <f t="shared" ref="C81:C144" si="0">F_min*incr_^(B81-1)</f>
        <v>11233.240329780274</v>
      </c>
      <c r="D81">
        <f t="shared" ref="D81:D144" si="1">Dk_Fo+m_*LN(C81/F_o)</f>
        <v>4.2286166797312799</v>
      </c>
      <c r="E81">
        <f t="shared" ref="E81:E144" si="2">Df_Fo*Dk_Fo/D81</f>
        <v>1.8918716464289179E-2</v>
      </c>
    </row>
    <row r="82" spans="1:5" x14ac:dyDescent="0.25">
      <c r="A82" s="3">
        <f>10^(LOG(F_max/F_min)/(N_steps-1))</f>
        <v>1.1233240329780274</v>
      </c>
      <c r="B82">
        <v>3</v>
      </c>
      <c r="C82">
        <f t="shared" si="0"/>
        <v>12618.568830660204</v>
      </c>
      <c r="D82">
        <f t="shared" si="1"/>
        <v>4.2226939678211437</v>
      </c>
      <c r="E82">
        <f t="shared" si="2"/>
        <v>1.8945251682844302E-2</v>
      </c>
    </row>
    <row r="83" spans="1:5" x14ac:dyDescent="0.25">
      <c r="B83">
        <v>4</v>
      </c>
      <c r="C83">
        <f t="shared" si="0"/>
        <v>14174.741629268054</v>
      </c>
      <c r="D83">
        <f t="shared" si="1"/>
        <v>4.2167712559110067</v>
      </c>
      <c r="E83">
        <f t="shared" si="2"/>
        <v>1.8971861442058827E-2</v>
      </c>
    </row>
    <row r="84" spans="1:5" x14ac:dyDescent="0.25">
      <c r="B84">
        <v>5</v>
      </c>
      <c r="C84">
        <f t="shared" si="0"/>
        <v>15922.827933410923</v>
      </c>
      <c r="D84">
        <f t="shared" si="1"/>
        <v>4.2108485440008696</v>
      </c>
      <c r="E84">
        <f t="shared" si="2"/>
        <v>1.8998546056465213E-2</v>
      </c>
    </row>
    <row r="85" spans="1:5" x14ac:dyDescent="0.25">
      <c r="B85">
        <v>6</v>
      </c>
      <c r="C85">
        <f t="shared" si="0"/>
        <v>17886.495290574348</v>
      </c>
      <c r="D85">
        <f t="shared" si="1"/>
        <v>4.2049258320907326</v>
      </c>
      <c r="E85">
        <f t="shared" si="2"/>
        <v>1.9025305842368015E-2</v>
      </c>
    </row>
    <row r="86" spans="1:5" x14ac:dyDescent="0.25">
      <c r="B86">
        <v>7</v>
      </c>
      <c r="C86">
        <f t="shared" si="0"/>
        <v>20092.33002565047</v>
      </c>
      <c r="D86">
        <f t="shared" si="1"/>
        <v>4.1990031201805964</v>
      </c>
      <c r="E86">
        <f t="shared" si="2"/>
        <v>1.9052141117856386E-2</v>
      </c>
    </row>
    <row r="87" spans="1:5" x14ac:dyDescent="0.25">
      <c r="B87">
        <v>8</v>
      </c>
      <c r="C87">
        <f t="shared" si="0"/>
        <v>22570.197196339202</v>
      </c>
      <c r="D87">
        <f t="shared" si="1"/>
        <v>4.1930804082704594</v>
      </c>
      <c r="E87">
        <f t="shared" si="2"/>
        <v>1.9079052202816686E-2</v>
      </c>
    </row>
    <row r="88" spans="1:5" x14ac:dyDescent="0.25">
      <c r="B88">
        <v>9</v>
      </c>
      <c r="C88">
        <f t="shared" si="0"/>
        <v>25353.64493970112</v>
      </c>
      <c r="D88">
        <f t="shared" si="1"/>
        <v>4.1871576963603223</v>
      </c>
      <c r="E88">
        <f t="shared" si="2"/>
        <v>1.9106039418945179E-2</v>
      </c>
    </row>
    <row r="89" spans="1:5" x14ac:dyDescent="0.25">
      <c r="B89">
        <v>10</v>
      </c>
      <c r="C89">
        <f t="shared" si="0"/>
        <v>28480.35868435802</v>
      </c>
      <c r="D89">
        <f t="shared" si="1"/>
        <v>4.1812349844501862</v>
      </c>
      <c r="E89">
        <f t="shared" si="2"/>
        <v>1.9133103089760847E-2</v>
      </c>
    </row>
    <row r="90" spans="1:5" x14ac:dyDescent="0.25">
      <c r="B90">
        <v>11</v>
      </c>
      <c r="C90">
        <f t="shared" si="0"/>
        <v>31992.671377973835</v>
      </c>
      <c r="D90">
        <f t="shared" si="1"/>
        <v>4.1753122725400491</v>
      </c>
      <c r="E90">
        <f t="shared" si="2"/>
        <v>1.9160243540618349E-2</v>
      </c>
    </row>
    <row r="91" spans="1:5" x14ac:dyDescent="0.25">
      <c r="B91">
        <v>12</v>
      </c>
      <c r="C91">
        <f t="shared" si="0"/>
        <v>35938.136638046279</v>
      </c>
      <c r="D91">
        <f t="shared" si="1"/>
        <v>4.1693895606299121</v>
      </c>
      <c r="E91">
        <f t="shared" si="2"/>
        <v>1.9187461098721031E-2</v>
      </c>
    </row>
    <row r="92" spans="1:5" x14ac:dyDescent="0.25">
      <c r="B92">
        <v>13</v>
      </c>
      <c r="C92">
        <f t="shared" si="0"/>
        <v>40370.172585965542</v>
      </c>
      <c r="D92">
        <f t="shared" si="1"/>
        <v>4.163466848719775</v>
      </c>
      <c r="E92">
        <f t="shared" si="2"/>
        <v>1.9214756093134069E-2</v>
      </c>
    </row>
    <row r="93" spans="1:5" x14ac:dyDescent="0.25">
      <c r="B93">
        <v>14</v>
      </c>
      <c r="C93">
        <f t="shared" si="0"/>
        <v>45348.785081285831</v>
      </c>
      <c r="D93">
        <f t="shared" si="1"/>
        <v>4.1575441368096389</v>
      </c>
      <c r="E93">
        <f t="shared" si="2"/>
        <v>1.9242128854797761E-2</v>
      </c>
    </row>
    <row r="94" spans="1:5" x14ac:dyDescent="0.25">
      <c r="B94">
        <v>15</v>
      </c>
      <c r="C94">
        <f t="shared" si="0"/>
        <v>50941.380148163786</v>
      </c>
      <c r="D94">
        <f t="shared" si="1"/>
        <v>4.1516214248995018</v>
      </c>
      <c r="E94">
        <f t="shared" si="2"/>
        <v>1.9269579716540884E-2</v>
      </c>
    </row>
    <row r="95" spans="1:5" x14ac:dyDescent="0.25">
      <c r="B95">
        <v>16</v>
      </c>
      <c r="C95">
        <f t="shared" si="0"/>
        <v>57223.676593502176</v>
      </c>
      <c r="D95">
        <f t="shared" si="1"/>
        <v>4.1456987129893648</v>
      </c>
      <c r="E95">
        <f t="shared" si="2"/>
        <v>1.9297109013094178E-2</v>
      </c>
    </row>
    <row r="96" spans="1:5" x14ac:dyDescent="0.25">
      <c r="B96">
        <v>17</v>
      </c>
      <c r="C96">
        <f t="shared" si="0"/>
        <v>64280.731172843211</v>
      </c>
      <c r="D96">
        <f t="shared" si="1"/>
        <v>4.1397760010792286</v>
      </c>
      <c r="E96">
        <f t="shared" si="2"/>
        <v>1.9324717081103959E-2</v>
      </c>
    </row>
    <row r="97" spans="2:5" x14ac:dyDescent="0.25">
      <c r="B97">
        <v>18</v>
      </c>
      <c r="C97">
        <f t="shared" si="0"/>
        <v>72208.090183854642</v>
      </c>
      <c r="D97">
        <f t="shared" si="1"/>
        <v>4.1338532891690916</v>
      </c>
      <c r="E97">
        <f t="shared" si="2"/>
        <v>1.9352404259145847E-2</v>
      </c>
    </row>
    <row r="98" spans="2:5" x14ac:dyDescent="0.25">
      <c r="B98">
        <v>19</v>
      </c>
      <c r="C98">
        <f t="shared" si="0"/>
        <v>81113.083078968717</v>
      </c>
      <c r="D98">
        <f t="shared" si="1"/>
        <v>4.1279305772589545</v>
      </c>
      <c r="E98">
        <f t="shared" si="2"/>
        <v>1.9380170887738603E-2</v>
      </c>
    </row>
    <row r="99" spans="2:5" x14ac:dyDescent="0.25">
      <c r="B99">
        <v>20</v>
      </c>
      <c r="C99">
        <f t="shared" si="0"/>
        <v>91116.275611548932</v>
      </c>
      <c r="D99">
        <f t="shared" si="1"/>
        <v>4.1220078653488175</v>
      </c>
      <c r="E99">
        <f t="shared" si="2"/>
        <v>1.940801730935808E-2</v>
      </c>
    </row>
    <row r="100" spans="2:5" x14ac:dyDescent="0.25">
      <c r="B100">
        <v>21</v>
      </c>
      <c r="C100">
        <f t="shared" si="0"/>
        <v>102353.10218990262</v>
      </c>
      <c r="D100">
        <f t="shared" si="1"/>
        <v>4.1160851534386813</v>
      </c>
      <c r="E100">
        <f t="shared" si="2"/>
        <v>1.9435943868451308E-2</v>
      </c>
    </row>
    <row r="101" spans="2:5" x14ac:dyDescent="0.25">
      <c r="B101">
        <v>22</v>
      </c>
      <c r="C101">
        <f t="shared" si="0"/>
        <v>114975.69953977357</v>
      </c>
      <c r="D101">
        <f t="shared" si="1"/>
        <v>4.1101624415285443</v>
      </c>
      <c r="E101">
        <f t="shared" si="2"/>
        <v>1.9463950911450714E-2</v>
      </c>
    </row>
    <row r="102" spans="2:5" x14ac:dyDescent="0.25">
      <c r="B102">
        <v>23</v>
      </c>
      <c r="C102">
        <f t="shared" si="0"/>
        <v>129154.96650148836</v>
      </c>
      <c r="D102">
        <f t="shared" si="1"/>
        <v>4.1042397296184072</v>
      </c>
      <c r="E102">
        <f t="shared" si="2"/>
        <v>1.9492038786788419E-2</v>
      </c>
    </row>
    <row r="103" spans="2:5" x14ac:dyDescent="0.25">
      <c r="B103">
        <v>24</v>
      </c>
      <c r="C103">
        <f t="shared" si="0"/>
        <v>145082.87784959399</v>
      </c>
      <c r="D103">
        <f t="shared" si="1"/>
        <v>4.0983170177082711</v>
      </c>
      <c r="E103">
        <f t="shared" si="2"/>
        <v>1.9520207844910695E-2</v>
      </c>
    </row>
    <row r="104" spans="2:5" x14ac:dyDescent="0.25">
      <c r="B104">
        <v>25</v>
      </c>
      <c r="C104">
        <f t="shared" si="0"/>
        <v>162975.08346206442</v>
      </c>
      <c r="D104">
        <f t="shared" si="1"/>
        <v>4.092394305798134</v>
      </c>
      <c r="E104">
        <f t="shared" si="2"/>
        <v>1.954845843829257E-2</v>
      </c>
    </row>
    <row r="105" spans="2:5" x14ac:dyDescent="0.25">
      <c r="B105">
        <v>26</v>
      </c>
      <c r="C105">
        <f t="shared" si="0"/>
        <v>183073.82802953682</v>
      </c>
      <c r="D105">
        <f t="shared" si="1"/>
        <v>4.086471593887997</v>
      </c>
      <c r="E105">
        <f t="shared" si="2"/>
        <v>1.9576790921452484E-2</v>
      </c>
    </row>
    <row r="106" spans="2:5" x14ac:dyDescent="0.25">
      <c r="B106">
        <v>27</v>
      </c>
      <c r="C106">
        <f t="shared" si="0"/>
        <v>205651.23083486516</v>
      </c>
      <c r="D106">
        <f t="shared" si="1"/>
        <v>4.0805488819778599</v>
      </c>
      <c r="E106">
        <f t="shared" si="2"/>
        <v>1.9605205650967145E-2</v>
      </c>
    </row>
    <row r="107" spans="2:5" x14ac:dyDescent="0.25">
      <c r="B107">
        <v>28</v>
      </c>
      <c r="C107">
        <f t="shared" si="0"/>
        <v>231012.97000831601</v>
      </c>
      <c r="D107">
        <f t="shared" si="1"/>
        <v>4.0746261700677238</v>
      </c>
      <c r="E107">
        <f t="shared" si="2"/>
        <v>1.9633702985486477E-2</v>
      </c>
    </row>
    <row r="108" spans="2:5" x14ac:dyDescent="0.25">
      <c r="B108">
        <v>29</v>
      </c>
      <c r="C108">
        <f t="shared" si="0"/>
        <v>259502.42113997359</v>
      </c>
      <c r="D108">
        <f t="shared" si="1"/>
        <v>4.0687034581575867</v>
      </c>
      <c r="E108">
        <f t="shared" si="2"/>
        <v>1.9662283285748736E-2</v>
      </c>
    </row>
    <row r="109" spans="2:5" x14ac:dyDescent="0.25">
      <c r="B109">
        <v>30</v>
      </c>
      <c r="C109">
        <f t="shared" si="0"/>
        <v>291505.30628251773</v>
      </c>
      <c r="D109">
        <f t="shared" si="1"/>
        <v>4.0627807462474497</v>
      </c>
      <c r="E109">
        <f t="shared" si="2"/>
        <v>1.9690946914595692E-2</v>
      </c>
    </row>
    <row r="110" spans="2:5" x14ac:dyDescent="0.25">
      <c r="B110">
        <v>31</v>
      </c>
      <c r="C110">
        <f t="shared" si="0"/>
        <v>327454.91628777282</v>
      </c>
      <c r="D110">
        <f t="shared" si="1"/>
        <v>4.0568580343373135</v>
      </c>
      <c r="E110">
        <f t="shared" si="2"/>
        <v>1.9719694236988005E-2</v>
      </c>
    </row>
    <row r="111" spans="2:5" x14ac:dyDescent="0.25">
      <c r="B111">
        <v>32</v>
      </c>
      <c r="C111">
        <f t="shared" si="0"/>
        <v>367837.9771828634</v>
      </c>
      <c r="D111">
        <f t="shared" si="1"/>
        <v>4.0509353224271765</v>
      </c>
      <c r="E111">
        <f t="shared" si="2"/>
        <v>1.9748525620020722E-2</v>
      </c>
    </row>
    <row r="112" spans="2:5" x14ac:dyDescent="0.25">
      <c r="B112">
        <v>33</v>
      </c>
      <c r="C112">
        <f t="shared" si="0"/>
        <v>413201.24001153372</v>
      </c>
      <c r="D112">
        <f t="shared" si="1"/>
        <v>4.0450126105170394</v>
      </c>
      <c r="E112">
        <f t="shared" si="2"/>
        <v>1.9777441432938893E-2</v>
      </c>
    </row>
    <row r="113" spans="2:5" x14ac:dyDescent="0.25">
      <c r="B113">
        <v>34</v>
      </c>
      <c r="C113">
        <f t="shared" si="0"/>
        <v>464158.88336127793</v>
      </c>
      <c r="D113">
        <f t="shared" si="1"/>
        <v>4.0390898986069033</v>
      </c>
      <c r="E113">
        <f t="shared" si="2"/>
        <v>1.980644204715332E-2</v>
      </c>
    </row>
    <row r="114" spans="2:5" x14ac:dyDescent="0.25">
      <c r="B114">
        <v>35</v>
      </c>
      <c r="C114">
        <f t="shared" si="0"/>
        <v>521400.82879996853</v>
      </c>
      <c r="D114">
        <f t="shared" si="1"/>
        <v>4.0331671866967662</v>
      </c>
      <c r="E114">
        <f t="shared" si="2"/>
        <v>1.9835527836256493E-2</v>
      </c>
    </row>
    <row r="115" spans="2:5" x14ac:dyDescent="0.25">
      <c r="B115">
        <v>36</v>
      </c>
      <c r="C115">
        <f t="shared" si="0"/>
        <v>585702.08180566679</v>
      </c>
      <c r="D115">
        <f t="shared" si="1"/>
        <v>4.0272444747866292</v>
      </c>
      <c r="E115">
        <f t="shared" si="2"/>
        <v>1.986469917603861E-2</v>
      </c>
    </row>
    <row r="116" spans="2:5" x14ac:dyDescent="0.25">
      <c r="B116">
        <v>37</v>
      </c>
      <c r="C116">
        <f t="shared" si="0"/>
        <v>657933.22465756803</v>
      </c>
      <c r="D116">
        <f t="shared" si="1"/>
        <v>4.0213217628764921</v>
      </c>
      <c r="E116">
        <f t="shared" si="2"/>
        <v>1.9893956444503758E-2</v>
      </c>
    </row>
    <row r="117" spans="2:5" x14ac:dyDescent="0.25">
      <c r="B117">
        <v>38</v>
      </c>
      <c r="C117">
        <f t="shared" si="0"/>
        <v>739072.20335257787</v>
      </c>
      <c r="D117">
        <f t="shared" si="1"/>
        <v>4.015399050966356</v>
      </c>
      <c r="E117">
        <f t="shared" si="2"/>
        <v>1.9923300021886244E-2</v>
      </c>
    </row>
    <row r="118" spans="2:5" x14ac:dyDescent="0.25">
      <c r="B118">
        <v>39</v>
      </c>
      <c r="C118">
        <f t="shared" si="0"/>
        <v>830217.56813197455</v>
      </c>
      <c r="D118">
        <f t="shared" si="1"/>
        <v>4.0094763390562189</v>
      </c>
      <c r="E118">
        <f t="shared" si="2"/>
        <v>1.9952730290667086E-2</v>
      </c>
    </row>
    <row r="119" spans="2:5" x14ac:dyDescent="0.25">
      <c r="B119">
        <v>40</v>
      </c>
      <c r="C119">
        <f t="shared" si="0"/>
        <v>932603.34688322002</v>
      </c>
      <c r="D119">
        <f t="shared" si="1"/>
        <v>4.0035536271460819</v>
      </c>
      <c r="E119">
        <f t="shared" si="2"/>
        <v>1.998224763559061E-2</v>
      </c>
    </row>
    <row r="120" spans="2:5" x14ac:dyDescent="0.25">
      <c r="B120">
        <v>41</v>
      </c>
      <c r="C120">
        <f t="shared" si="0"/>
        <v>1047615.752789665</v>
      </c>
      <c r="D120">
        <f t="shared" si="1"/>
        <v>3.9976309152359453</v>
      </c>
      <c r="E120">
        <f t="shared" si="2"/>
        <v>2.001185244368121E-2</v>
      </c>
    </row>
    <row r="121" spans="2:5" x14ac:dyDescent="0.25">
      <c r="B121">
        <v>42</v>
      </c>
      <c r="C121">
        <f t="shared" si="0"/>
        <v>1176811.9524349987</v>
      </c>
      <c r="D121">
        <f t="shared" si="1"/>
        <v>3.9917082033258087</v>
      </c>
      <c r="E121">
        <f t="shared" si="2"/>
        <v>2.0041545104260292E-2</v>
      </c>
    </row>
    <row r="122" spans="2:5" x14ac:dyDescent="0.25">
      <c r="B122">
        <v>43</v>
      </c>
      <c r="C122">
        <f t="shared" si="0"/>
        <v>1321941.1484660292</v>
      </c>
      <c r="D122">
        <f t="shared" si="1"/>
        <v>3.9857854914156716</v>
      </c>
      <c r="E122">
        <f t="shared" si="2"/>
        <v>2.0071326008963317E-2</v>
      </c>
    </row>
    <row r="123" spans="2:5" x14ac:dyDescent="0.25">
      <c r="B123">
        <v>44</v>
      </c>
      <c r="C123">
        <f t="shared" si="0"/>
        <v>1484968.2622544654</v>
      </c>
      <c r="D123">
        <f t="shared" si="1"/>
        <v>3.979862779505535</v>
      </c>
      <c r="E123">
        <f t="shared" si="2"/>
        <v>2.0101195551757024E-2</v>
      </c>
    </row>
    <row r="124" spans="2:5" x14ac:dyDescent="0.25">
      <c r="B124">
        <v>45</v>
      </c>
      <c r="C124">
        <f t="shared" si="0"/>
        <v>1668100.537200059</v>
      </c>
      <c r="D124">
        <f t="shared" si="1"/>
        <v>3.973940067595398</v>
      </c>
      <c r="E124">
        <f t="shared" si="2"/>
        <v>2.0131154128956809E-2</v>
      </c>
    </row>
    <row r="125" spans="2:5" x14ac:dyDescent="0.25">
      <c r="B125">
        <v>46</v>
      </c>
      <c r="C125">
        <f t="shared" si="0"/>
        <v>1873817.4228603845</v>
      </c>
      <c r="D125">
        <f t="shared" si="1"/>
        <v>3.9680173556852614</v>
      </c>
      <c r="E125">
        <f t="shared" si="2"/>
        <v>2.0161202139244251E-2</v>
      </c>
    </row>
    <row r="126" spans="2:5" x14ac:dyDescent="0.25">
      <c r="B126">
        <v>47</v>
      </c>
      <c r="C126">
        <f t="shared" si="0"/>
        <v>2104904.1445120205</v>
      </c>
      <c r="D126">
        <f t="shared" si="1"/>
        <v>3.9620946437751243</v>
      </c>
      <c r="E126">
        <f t="shared" si="2"/>
        <v>2.0191339983684786E-2</v>
      </c>
    </row>
    <row r="127" spans="2:5" x14ac:dyDescent="0.25">
      <c r="B127">
        <v>48</v>
      </c>
      <c r="C127">
        <f t="shared" si="0"/>
        <v>2364489.4126454075</v>
      </c>
      <c r="D127">
        <f t="shared" si="1"/>
        <v>3.9561719318649877</v>
      </c>
      <c r="E127">
        <f t="shared" si="2"/>
        <v>2.0221568065745571E-2</v>
      </c>
    </row>
    <row r="128" spans="2:5" x14ac:dyDescent="0.25">
      <c r="B128">
        <v>49</v>
      </c>
      <c r="C128">
        <f t="shared" si="0"/>
        <v>2656087.7829466867</v>
      </c>
      <c r="D128">
        <f t="shared" si="1"/>
        <v>3.9502492199548511</v>
      </c>
      <c r="E128">
        <f t="shared" si="2"/>
        <v>2.0251886791313473E-2</v>
      </c>
    </row>
    <row r="129" spans="2:5" x14ac:dyDescent="0.25">
      <c r="B129">
        <v>50</v>
      </c>
      <c r="C129">
        <f t="shared" si="0"/>
        <v>2983647.2402833398</v>
      </c>
      <c r="D129">
        <f t="shared" si="1"/>
        <v>3.9443265080447141</v>
      </c>
      <c r="E129">
        <f t="shared" si="2"/>
        <v>2.0282296568713245E-2</v>
      </c>
    </row>
    <row r="130" spans="2:5" x14ac:dyDescent="0.25">
      <c r="B130">
        <v>51</v>
      </c>
      <c r="C130">
        <f t="shared" si="0"/>
        <v>3351602.6509388429</v>
      </c>
      <c r="D130">
        <f t="shared" si="1"/>
        <v>3.9384037961345775</v>
      </c>
      <c r="E130">
        <f t="shared" si="2"/>
        <v>2.0312797808725847E-2</v>
      </c>
    </row>
    <row r="131" spans="2:5" x14ac:dyDescent="0.25">
      <c r="B131">
        <v>52</v>
      </c>
      <c r="C131">
        <f t="shared" si="0"/>
        <v>3764935.8067924692</v>
      </c>
      <c r="D131">
        <f t="shared" si="1"/>
        <v>3.9324810842244404</v>
      </c>
      <c r="E131">
        <f t="shared" si="2"/>
        <v>2.0343390924606956E-2</v>
      </c>
    </row>
    <row r="132" spans="2:5" x14ac:dyDescent="0.25">
      <c r="B132">
        <v>53</v>
      </c>
      <c r="C132">
        <f t="shared" si="0"/>
        <v>4229242.8743894994</v>
      </c>
      <c r="D132">
        <f t="shared" si="1"/>
        <v>3.9265583723143038</v>
      </c>
      <c r="E132">
        <f t="shared" si="2"/>
        <v>2.0374076332105615E-2</v>
      </c>
    </row>
    <row r="133" spans="2:5" x14ac:dyDescent="0.25">
      <c r="B133">
        <v>54</v>
      </c>
      <c r="C133">
        <f t="shared" si="0"/>
        <v>4750810.1621027971</v>
      </c>
      <c r="D133">
        <f t="shared" si="1"/>
        <v>3.9206356604041668</v>
      </c>
      <c r="E133">
        <f t="shared" si="2"/>
        <v>2.0404854449483083E-2</v>
      </c>
    </row>
    <row r="134" spans="2:5" x14ac:dyDescent="0.25">
      <c r="B134">
        <v>55</v>
      </c>
      <c r="C134">
        <f t="shared" si="0"/>
        <v>5336699.23120631</v>
      </c>
      <c r="D134">
        <f t="shared" si="1"/>
        <v>3.9147129484940302</v>
      </c>
      <c r="E134">
        <f t="shared" si="2"/>
        <v>2.0435725697531819E-2</v>
      </c>
    </row>
    <row r="135" spans="2:5" x14ac:dyDescent="0.25">
      <c r="B135">
        <v>56</v>
      </c>
      <c r="C135">
        <f t="shared" si="0"/>
        <v>5994842.503189411</v>
      </c>
      <c r="D135">
        <f t="shared" si="1"/>
        <v>3.9087902365838936</v>
      </c>
      <c r="E135">
        <f t="shared" si="2"/>
        <v>2.0466690499594677E-2</v>
      </c>
    </row>
    <row r="136" spans="2:5" x14ac:dyDescent="0.25">
      <c r="B136">
        <v>57</v>
      </c>
      <c r="C136">
        <f t="shared" si="0"/>
        <v>6734150.6577508217</v>
      </c>
      <c r="D136">
        <f t="shared" si="1"/>
        <v>3.9028675246737565</v>
      </c>
      <c r="E136">
        <f t="shared" si="2"/>
        <v>2.0497749281584252E-2</v>
      </c>
    </row>
    <row r="137" spans="2:5" x14ac:dyDescent="0.25">
      <c r="B137">
        <v>58</v>
      </c>
      <c r="C137">
        <f t="shared" si="0"/>
        <v>7564633.27554629</v>
      </c>
      <c r="D137">
        <f t="shared" si="1"/>
        <v>3.8969448127636199</v>
      </c>
      <c r="E137">
        <f t="shared" si="2"/>
        <v>2.0528902472002397E-2</v>
      </c>
    </row>
    <row r="138" spans="2:5" x14ac:dyDescent="0.25">
      <c r="B138">
        <v>59</v>
      </c>
      <c r="C138">
        <f t="shared" si="0"/>
        <v>8497534.3590864446</v>
      </c>
      <c r="D138">
        <f t="shared" si="1"/>
        <v>3.8910221008534829</v>
      </c>
      <c r="E138">
        <f t="shared" si="2"/>
        <v>2.0560150501959952E-2</v>
      </c>
    </row>
    <row r="139" spans="2:5" x14ac:dyDescent="0.25">
      <c r="B139">
        <v>60</v>
      </c>
      <c r="C139">
        <f t="shared" si="0"/>
        <v>9545484.566618342</v>
      </c>
      <c r="D139">
        <f t="shared" si="1"/>
        <v>3.8850993889433463</v>
      </c>
      <c r="E139">
        <f t="shared" si="2"/>
        <v>2.0591493805196599E-2</v>
      </c>
    </row>
    <row r="140" spans="2:5" x14ac:dyDescent="0.25">
      <c r="B140">
        <v>61</v>
      </c>
      <c r="C140">
        <f t="shared" si="0"/>
        <v>10722672.220103234</v>
      </c>
      <c r="D140">
        <f t="shared" si="1"/>
        <v>3.8791766770332097</v>
      </c>
      <c r="E140">
        <f t="shared" si="2"/>
        <v>2.0622932818100959E-2</v>
      </c>
    </row>
    <row r="141" spans="2:5" x14ac:dyDescent="0.25">
      <c r="B141">
        <v>62</v>
      </c>
      <c r="C141">
        <f t="shared" si="0"/>
        <v>12045035.402587825</v>
      </c>
      <c r="D141">
        <f t="shared" si="1"/>
        <v>3.8732539651230726</v>
      </c>
      <c r="E141">
        <f t="shared" si="2"/>
        <v>2.0654467979730837E-2</v>
      </c>
    </row>
    <row r="142" spans="2:5" x14ac:dyDescent="0.25">
      <c r="B142">
        <v>63</v>
      </c>
      <c r="C142">
        <f t="shared" si="0"/>
        <v>13530477.74579807</v>
      </c>
      <c r="D142">
        <f t="shared" si="1"/>
        <v>3.867331253212936</v>
      </c>
      <c r="E142">
        <f t="shared" si="2"/>
        <v>2.0686099731833649E-2</v>
      </c>
    </row>
    <row r="143" spans="2:5" x14ac:dyDescent="0.25">
      <c r="B143">
        <v>64</v>
      </c>
      <c r="C143">
        <f t="shared" si="0"/>
        <v>15199110.829529341</v>
      </c>
      <c r="D143">
        <f t="shared" si="1"/>
        <v>3.861408541302799</v>
      </c>
      <c r="E143">
        <f t="shared" si="2"/>
        <v>2.0717828518867065E-2</v>
      </c>
    </row>
    <row r="144" spans="2:5" x14ac:dyDescent="0.25">
      <c r="B144">
        <v>65</v>
      </c>
      <c r="C144">
        <f t="shared" si="0"/>
        <v>17073526.474706911</v>
      </c>
      <c r="D144">
        <f t="shared" si="1"/>
        <v>3.8554858293926624</v>
      </c>
      <c r="E144">
        <f t="shared" si="2"/>
        <v>2.0749654788019815E-2</v>
      </c>
    </row>
    <row r="145" spans="2:5" x14ac:dyDescent="0.25">
      <c r="B145">
        <v>66</v>
      </c>
      <c r="C145">
        <f t="shared" ref="C145:C179" si="3">F_min*incr_^(B145-1)</f>
        <v>19179102.61672489</v>
      </c>
      <c r="D145">
        <f t="shared" ref="D145:D179" si="4">Dk_Fo+m_*LN(C145/F_o)</f>
        <v>3.8495631174825253</v>
      </c>
      <c r="E145">
        <f t="shared" ref="E145:E179" si="5">Df_Fo*Dk_Fo/D145</f>
        <v>2.0781578989232705E-2</v>
      </c>
    </row>
    <row r="146" spans="2:5" x14ac:dyDescent="0.25">
      <c r="B146">
        <v>67</v>
      </c>
      <c r="C146">
        <f t="shared" si="3"/>
        <v>21544346.900318842</v>
      </c>
      <c r="D146">
        <f t="shared" si="4"/>
        <v>3.8436404055723887</v>
      </c>
      <c r="E146">
        <f t="shared" si="5"/>
        <v>2.0813601575219817E-2</v>
      </c>
    </row>
    <row r="147" spans="2:5" x14ac:dyDescent="0.25">
      <c r="B147">
        <v>68</v>
      </c>
      <c r="C147">
        <f t="shared" si="3"/>
        <v>24201282.647943825</v>
      </c>
      <c r="D147">
        <f t="shared" si="4"/>
        <v>3.8377176936622521</v>
      </c>
      <c r="E147">
        <f t="shared" si="5"/>
        <v>2.0845723001489905E-2</v>
      </c>
    </row>
    <row r="148" spans="2:5" x14ac:dyDescent="0.25">
      <c r="B148">
        <v>69</v>
      </c>
      <c r="C148">
        <f t="shared" si="3"/>
        <v>27185882.427329417</v>
      </c>
      <c r="D148">
        <f t="shared" si="4"/>
        <v>3.8317949817521151</v>
      </c>
      <c r="E148">
        <f t="shared" si="5"/>
        <v>2.087794372636801E-2</v>
      </c>
    </row>
    <row r="149" spans="2:5" x14ac:dyDescent="0.25">
      <c r="B149">
        <v>70</v>
      </c>
      <c r="C149">
        <f t="shared" si="3"/>
        <v>30538555.088334166</v>
      </c>
      <c r="D149">
        <f t="shared" si="4"/>
        <v>3.8258722698419785</v>
      </c>
      <c r="E149">
        <f t="shared" si="5"/>
        <v>2.0910264211017236E-2</v>
      </c>
    </row>
    <row r="150" spans="2:5" x14ac:dyDescent="0.25">
      <c r="B150">
        <v>71</v>
      </c>
      <c r="C150">
        <f t="shared" si="3"/>
        <v>34304692.863149188</v>
      </c>
      <c r="D150">
        <f t="shared" si="4"/>
        <v>3.8199495579318414</v>
      </c>
      <c r="E150">
        <f t="shared" si="5"/>
        <v>2.0942684919460768E-2</v>
      </c>
    </row>
    <row r="151" spans="2:5" x14ac:dyDescent="0.25">
      <c r="B151">
        <v>72</v>
      </c>
      <c r="C151">
        <f t="shared" si="3"/>
        <v>38535285.937105305</v>
      </c>
      <c r="D151">
        <f t="shared" si="4"/>
        <v>3.8140268460217048</v>
      </c>
      <c r="E151">
        <f t="shared" si="5"/>
        <v>2.0975206318604066E-2</v>
      </c>
    </row>
    <row r="152" spans="2:5" x14ac:dyDescent="0.25">
      <c r="B152">
        <v>73</v>
      </c>
      <c r="C152">
        <f t="shared" si="3"/>
        <v>43287612.810830593</v>
      </c>
      <c r="D152">
        <f t="shared" si="4"/>
        <v>3.8081041341115678</v>
      </c>
      <c r="E152">
        <f t="shared" si="5"/>
        <v>2.1007828878257299E-2</v>
      </c>
    </row>
    <row r="153" spans="2:5" x14ac:dyDescent="0.25">
      <c r="B153">
        <v>74</v>
      </c>
      <c r="C153">
        <f t="shared" si="3"/>
        <v>48626015.800653547</v>
      </c>
      <c r="D153">
        <f t="shared" si="4"/>
        <v>3.8021814222014312</v>
      </c>
      <c r="E153">
        <f t="shared" si="5"/>
        <v>2.1040553071157944E-2</v>
      </c>
    </row>
    <row r="154" spans="2:5" x14ac:dyDescent="0.25">
      <c r="B154">
        <v>75</v>
      </c>
      <c r="C154">
        <f t="shared" si="3"/>
        <v>54622772.176843435</v>
      </c>
      <c r="D154">
        <f t="shared" si="4"/>
        <v>3.7962587102912946</v>
      </c>
      <c r="E154">
        <f t="shared" si="5"/>
        <v>2.1073379372993639E-2</v>
      </c>
    </row>
    <row r="155" spans="2:5" x14ac:dyDescent="0.25">
      <c r="B155">
        <v>76</v>
      </c>
      <c r="C155">
        <f t="shared" si="3"/>
        <v>61359072.734131753</v>
      </c>
      <c r="D155">
        <f t="shared" si="4"/>
        <v>3.7903359983811575</v>
      </c>
      <c r="E155">
        <f t="shared" si="5"/>
        <v>2.1106308262425228E-2</v>
      </c>
    </row>
    <row r="156" spans="2:5" x14ac:dyDescent="0.25">
      <c r="B156">
        <v>77</v>
      </c>
      <c r="C156">
        <f t="shared" si="3"/>
        <v>68926121.043496996</v>
      </c>
      <c r="D156">
        <f t="shared" si="4"/>
        <v>3.7844132864710209</v>
      </c>
      <c r="E156">
        <f t="shared" si="5"/>
        <v>2.1139340221110019E-2</v>
      </c>
    </row>
    <row r="157" spans="2:5" x14ac:dyDescent="0.25">
      <c r="B157">
        <v>78</v>
      </c>
      <c r="C157">
        <f t="shared" si="3"/>
        <v>77426368.268112734</v>
      </c>
      <c r="D157">
        <f t="shared" si="4"/>
        <v>3.7784905745608839</v>
      </c>
      <c r="E157">
        <f t="shared" si="5"/>
        <v>2.1172475733725278E-2</v>
      </c>
    </row>
    <row r="158" spans="2:5" x14ac:dyDescent="0.25">
      <c r="B158">
        <v>79</v>
      </c>
      <c r="C158">
        <f t="shared" si="3"/>
        <v>86974900.261778355</v>
      </c>
      <c r="D158">
        <f t="shared" si="4"/>
        <v>3.7725678626507473</v>
      </c>
      <c r="E158">
        <f t="shared" si="5"/>
        <v>2.1205715287991932E-2</v>
      </c>
    </row>
    <row r="159" spans="2:5" x14ac:dyDescent="0.25">
      <c r="B159">
        <v>80</v>
      </c>
      <c r="C159">
        <f t="shared" si="3"/>
        <v>97700995.729922563</v>
      </c>
      <c r="D159">
        <f t="shared" si="4"/>
        <v>3.7666451507406102</v>
      </c>
      <c r="E159">
        <f t="shared" si="5"/>
        <v>2.1239059374698499E-2</v>
      </c>
    </row>
    <row r="160" spans="2:5" x14ac:dyDescent="0.25">
      <c r="B160">
        <v>81</v>
      </c>
      <c r="C160">
        <f t="shared" si="3"/>
        <v>109749876.54930565</v>
      </c>
      <c r="D160">
        <f t="shared" si="4"/>
        <v>3.7607224388304736</v>
      </c>
      <c r="E160">
        <f t="shared" si="5"/>
        <v>2.1272508487725238E-2</v>
      </c>
    </row>
    <row r="161" spans="2:5" x14ac:dyDescent="0.25">
      <c r="B161">
        <v>82</v>
      </c>
      <c r="C161">
        <f t="shared" si="3"/>
        <v>123284673.94420666</v>
      </c>
      <c r="D161">
        <f t="shared" si="4"/>
        <v>3.754799726920337</v>
      </c>
      <c r="E161">
        <f t="shared" si="5"/>
        <v>2.1306063124068537E-2</v>
      </c>
    </row>
    <row r="162" spans="2:5" x14ac:dyDescent="0.25">
      <c r="B162">
        <v>83</v>
      </c>
      <c r="C162">
        <f t="shared" si="3"/>
        <v>138488637.13938737</v>
      </c>
      <c r="D162">
        <f t="shared" si="4"/>
        <v>3.7488770150102</v>
      </c>
      <c r="E162">
        <f t="shared" si="5"/>
        <v>2.1339723783865536E-2</v>
      </c>
    </row>
    <row r="163" spans="2:5" x14ac:dyDescent="0.25">
      <c r="B163">
        <v>84</v>
      </c>
      <c r="C163">
        <f t="shared" si="3"/>
        <v>155567614.39304724</v>
      </c>
      <c r="D163">
        <f t="shared" si="4"/>
        <v>3.7429543031000634</v>
      </c>
      <c r="E163">
        <f t="shared" si="5"/>
        <v>2.1373490970418962E-2</v>
      </c>
    </row>
    <row r="164" spans="2:5" x14ac:dyDescent="0.25">
      <c r="B164">
        <v>85</v>
      </c>
      <c r="C164">
        <f t="shared" si="3"/>
        <v>174752840.00076845</v>
      </c>
      <c r="D164">
        <f t="shared" si="4"/>
        <v>3.7370315911899263</v>
      </c>
      <c r="E164">
        <f t="shared" si="5"/>
        <v>2.1407365190222225E-2</v>
      </c>
    </row>
    <row r="165" spans="2:5" x14ac:dyDescent="0.25">
      <c r="B165">
        <v>86</v>
      </c>
      <c r="C165">
        <f t="shared" si="3"/>
        <v>196304065.00402713</v>
      </c>
      <c r="D165">
        <f t="shared" si="4"/>
        <v>3.7311088792797897</v>
      </c>
      <c r="E165">
        <f t="shared" si="5"/>
        <v>2.1441346952984733E-2</v>
      </c>
    </row>
    <row r="166" spans="2:5" x14ac:dyDescent="0.25">
      <c r="B166">
        <v>87</v>
      </c>
      <c r="C166">
        <f t="shared" si="3"/>
        <v>220513073.99030462</v>
      </c>
      <c r="D166">
        <f t="shared" si="4"/>
        <v>3.7251861673696531</v>
      </c>
      <c r="E166">
        <f t="shared" si="5"/>
        <v>2.1475436771657468E-2</v>
      </c>
    </row>
    <row r="167" spans="2:5" x14ac:dyDescent="0.25">
      <c r="B167">
        <v>88</v>
      </c>
      <c r="C167">
        <f t="shared" si="3"/>
        <v>247707635.59917119</v>
      </c>
      <c r="D167">
        <f t="shared" si="4"/>
        <v>3.7192634554595161</v>
      </c>
      <c r="E167">
        <f t="shared" si="5"/>
        <v>2.1509635162458792E-2</v>
      </c>
    </row>
    <row r="168" spans="2:5" x14ac:dyDescent="0.25">
      <c r="B168">
        <v>89</v>
      </c>
      <c r="C168">
        <f t="shared" si="3"/>
        <v>278255940.22071254</v>
      </c>
      <c r="D168">
        <f t="shared" si="4"/>
        <v>3.7133407435493795</v>
      </c>
      <c r="E168">
        <f t="shared" si="5"/>
        <v>2.1543942644900498E-2</v>
      </c>
    </row>
    <row r="169" spans="2:5" x14ac:dyDescent="0.25">
      <c r="B169">
        <v>90</v>
      </c>
      <c r="C169">
        <f t="shared" si="3"/>
        <v>312571584.96882373</v>
      </c>
      <c r="D169">
        <f t="shared" si="4"/>
        <v>3.7074180316392424</v>
      </c>
      <c r="E169">
        <f t="shared" si="5"/>
        <v>2.1578359741814126E-2</v>
      </c>
    </row>
    <row r="170" spans="2:5" x14ac:dyDescent="0.25">
      <c r="B170">
        <v>91</v>
      </c>
      <c r="C170">
        <f t="shared" si="3"/>
        <v>351119173.42151326</v>
      </c>
      <c r="D170">
        <f t="shared" si="4"/>
        <v>3.7014953197291058</v>
      </c>
      <c r="E170">
        <f t="shared" si="5"/>
        <v>2.1612886979377514E-2</v>
      </c>
    </row>
    <row r="171" spans="2:5" x14ac:dyDescent="0.25">
      <c r="B171">
        <v>92</v>
      </c>
      <c r="C171">
        <f t="shared" si="3"/>
        <v>394420605.9437657</v>
      </c>
      <c r="D171">
        <f t="shared" si="4"/>
        <v>3.6955726078189688</v>
      </c>
      <c r="E171">
        <f t="shared" si="5"/>
        <v>2.1647524887141625E-2</v>
      </c>
    </row>
    <row r="172" spans="2:5" x14ac:dyDescent="0.25">
      <c r="B172">
        <v>93</v>
      </c>
      <c r="C172">
        <f t="shared" si="3"/>
        <v>443062145.75838816</v>
      </c>
      <c r="D172">
        <f t="shared" si="4"/>
        <v>3.6896498959088322</v>
      </c>
      <c r="E172">
        <f t="shared" si="5"/>
        <v>2.16822739980576E-2</v>
      </c>
    </row>
    <row r="173" spans="2:5" x14ac:dyDescent="0.25">
      <c r="B173">
        <v>94</v>
      </c>
      <c r="C173">
        <f t="shared" si="3"/>
        <v>497702356.43321133</v>
      </c>
      <c r="D173">
        <f t="shared" si="4"/>
        <v>3.6837271839986956</v>
      </c>
      <c r="E173">
        <f t="shared" si="5"/>
        <v>2.1717134848504113E-2</v>
      </c>
    </row>
    <row r="174" spans="2:5" x14ac:dyDescent="0.25">
      <c r="B174">
        <v>95</v>
      </c>
      <c r="C174">
        <f t="shared" si="3"/>
        <v>559081018.25122249</v>
      </c>
      <c r="D174">
        <f t="shared" si="4"/>
        <v>3.6778044720885585</v>
      </c>
      <c r="E174">
        <f t="shared" si="5"/>
        <v>2.1752107978314967E-2</v>
      </c>
    </row>
    <row r="175" spans="2:5" x14ac:dyDescent="0.25">
      <c r="B175">
        <v>96</v>
      </c>
      <c r="C175">
        <f t="shared" si="3"/>
        <v>628029144.18342543</v>
      </c>
      <c r="D175">
        <f t="shared" si="4"/>
        <v>3.6718817601784219</v>
      </c>
      <c r="E175">
        <f t="shared" si="5"/>
        <v>2.1787193930806935E-2</v>
      </c>
    </row>
    <row r="176" spans="2:5" x14ac:dyDescent="0.25">
      <c r="B176">
        <v>97</v>
      </c>
      <c r="C176">
        <f t="shared" si="3"/>
        <v>705480231.07186472</v>
      </c>
      <c r="D176">
        <f t="shared" si="4"/>
        <v>3.6659590482682849</v>
      </c>
      <c r="E176">
        <f t="shared" si="5"/>
        <v>2.182239325280793E-2</v>
      </c>
    </row>
    <row r="177" spans="2:5" x14ac:dyDescent="0.25">
      <c r="B177">
        <v>98</v>
      </c>
      <c r="C177">
        <f t="shared" si="3"/>
        <v>792482898.3539176</v>
      </c>
      <c r="D177">
        <f t="shared" si="4"/>
        <v>3.6600363363581483</v>
      </c>
      <c r="E177">
        <f t="shared" si="5"/>
        <v>2.1857706494685384E-2</v>
      </c>
    </row>
    <row r="178" spans="2:5" x14ac:dyDescent="0.25">
      <c r="B178">
        <v>99</v>
      </c>
      <c r="C178">
        <f t="shared" si="3"/>
        <v>890215085.44503891</v>
      </c>
      <c r="D178">
        <f t="shared" si="4"/>
        <v>3.6541136244480112</v>
      </c>
      <c r="E178">
        <f t="shared" si="5"/>
        <v>2.1893134210374962E-2</v>
      </c>
    </row>
    <row r="179" spans="2:5" x14ac:dyDescent="0.25">
      <c r="B179">
        <v>100</v>
      </c>
      <c r="C179">
        <f t="shared" si="3"/>
        <v>1000000000.0000005</v>
      </c>
      <c r="D179">
        <f t="shared" si="4"/>
        <v>3.6481909125378746</v>
      </c>
      <c r="E179">
        <f t="shared" si="5"/>
        <v>2.1928676957409493E-2</v>
      </c>
    </row>
  </sheetData>
  <scenarios current="0" show="0">
    <scenario name="FR4" locked="1" count="8" user="Istvan Novak" comment="Created by Istvan Novak on 2/22/2009">
      <inputCells r="B6" val="4"/>
      <inputCells r="B10" val="0.02"/>
      <inputCells r="C6" val="1000000" numFmtId="11"/>
      <inputCells r="D6" val="0.75"/>
      <inputCells r="D8" val="1.75"/>
      <inputCells r="D10" val="1000"/>
      <inputCells r="E8" val="10000000000" numFmtId="11"/>
      <inputCells r="E6" val="1000" numFmtId="11"/>
    </scenario>
    <scenario name="Low-loss" locked="1" count="8" user="Istvan Novak" comment="Created by Istvan Novak on 2/22/2009">
      <inputCells r="B6" val="3.3"/>
      <inputCells r="B10" val="0.002"/>
      <inputCells r="C6" val="1000000000" numFmtId="11"/>
      <inputCells r="D10" val="1000"/>
      <inputCells r="D8" val="1.2"/>
      <inputCells r="E8" val="10000000000" numFmtId="11"/>
      <inputCells r="D6" val="0.8"/>
      <inputCells r="E6" val="1000" numFmtId="11"/>
    </scenario>
  </scenarios>
  <phoneticPr fontId="0" type="noConversion"/>
  <dataValidations count="2">
    <dataValidation type="list" allowBlank="1" showInputMessage="1" showErrorMessage="1" sqref="E6" xr:uid="{D6F64984-0C89-460D-A149-FC1ABAA596AF}">
      <formula1>"1E1,1E2,1E3,1E4,1E5,1E6,1E7,1E8"</formula1>
    </dataValidation>
    <dataValidation type="list" allowBlank="1" showInputMessage="1" showErrorMessage="1" sqref="E8" xr:uid="{50389662-1A79-40AA-AAB5-6C307BC7B745}">
      <formula1>"1E3,1E4,1E5,1E6,1E7,1E8,1E9,1E10,1E11"</formula1>
    </dataValidation>
  </dataValidations>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16"/>
  <sheetViews>
    <sheetView showGridLines="0" showRowColHeaders="0" workbookViewId="0"/>
  </sheetViews>
  <sheetFormatPr defaultRowHeight="12.5" x14ac:dyDescent="0.25"/>
  <cols>
    <col min="2" max="2" width="85.7265625" customWidth="1"/>
  </cols>
  <sheetData>
    <row r="2" spans="2:2" x14ac:dyDescent="0.25">
      <c r="B2" t="s">
        <v>9</v>
      </c>
    </row>
    <row r="7" spans="2:2" ht="14" x14ac:dyDescent="0.3">
      <c r="B7" s="7" t="s">
        <v>11</v>
      </c>
    </row>
    <row r="8" spans="2:2" ht="25" x14ac:dyDescent="0.25">
      <c r="B8" s="4" t="s">
        <v>12</v>
      </c>
    </row>
    <row r="9" spans="2:2" ht="25" x14ac:dyDescent="0.25">
      <c r="B9" s="4" t="s">
        <v>13</v>
      </c>
    </row>
    <row r="10" spans="2:2" ht="38" x14ac:dyDescent="0.25">
      <c r="B10" s="6" t="s">
        <v>36</v>
      </c>
    </row>
    <row r="11" spans="2:2" ht="37.5" x14ac:dyDescent="0.25">
      <c r="B11" s="4" t="s">
        <v>18</v>
      </c>
    </row>
    <row r="12" spans="2:2" ht="25" x14ac:dyDescent="0.25">
      <c r="B12" s="4" t="s">
        <v>19</v>
      </c>
    </row>
    <row r="13" spans="2:2" ht="25" x14ac:dyDescent="0.25">
      <c r="B13" s="4" t="s">
        <v>20</v>
      </c>
    </row>
    <row r="14" spans="2:2" ht="25" x14ac:dyDescent="0.25">
      <c r="B14" s="4" t="s">
        <v>21</v>
      </c>
    </row>
    <row r="15" spans="2:2" ht="25" x14ac:dyDescent="0.25">
      <c r="B15" s="4" t="s">
        <v>22</v>
      </c>
    </row>
    <row r="16" spans="2:2" ht="37.5" x14ac:dyDescent="0.25">
      <c r="B16" s="4" t="s">
        <v>23</v>
      </c>
    </row>
  </sheetData>
  <phoneticPr fontId="0" type="noConversion"/>
  <pageMargins left="0.75" right="0.75" top="1" bottom="1" header="0.5" footer="0.5"/>
  <pageSetup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B43"/>
  <sheetViews>
    <sheetView showGridLines="0" showRowColHeaders="0" workbookViewId="0">
      <selection activeCell="K39" sqref="K39"/>
    </sheetView>
  </sheetViews>
  <sheetFormatPr defaultRowHeight="12.5" x14ac:dyDescent="0.25"/>
  <sheetData>
    <row r="2" spans="2:2" ht="13" x14ac:dyDescent="0.3">
      <c r="B2" s="5" t="s">
        <v>14</v>
      </c>
    </row>
    <row r="3" spans="2:2" x14ac:dyDescent="0.25">
      <c r="B3" t="s">
        <v>10</v>
      </c>
    </row>
    <row r="35" spans="2:2" ht="14" x14ac:dyDescent="0.3">
      <c r="B35" s="25" t="s">
        <v>27</v>
      </c>
    </row>
    <row r="36" spans="2:2" x14ac:dyDescent="0.25">
      <c r="B36" t="s">
        <v>28</v>
      </c>
    </row>
    <row r="37" spans="2:2" x14ac:dyDescent="0.25">
      <c r="B37" t="s">
        <v>29</v>
      </c>
    </row>
    <row r="38" spans="2:2" x14ac:dyDescent="0.25">
      <c r="B38" t="s">
        <v>30</v>
      </c>
    </row>
    <row r="39" spans="2:2" x14ac:dyDescent="0.25">
      <c r="B39" t="s">
        <v>34</v>
      </c>
    </row>
    <row r="40" spans="2:2" x14ac:dyDescent="0.25">
      <c r="B40" t="s">
        <v>33</v>
      </c>
    </row>
    <row r="41" spans="2:2" x14ac:dyDescent="0.25">
      <c r="B41" t="s">
        <v>35</v>
      </c>
    </row>
    <row r="42" spans="2:2" x14ac:dyDescent="0.25">
      <c r="B42" t="s">
        <v>31</v>
      </c>
    </row>
    <row r="43" spans="2:2" x14ac:dyDescent="0.25">
      <c r="B43" t="s">
        <v>32</v>
      </c>
    </row>
  </sheetData>
  <phoneticPr fontId="0" type="noConversion"/>
  <pageMargins left="0.75" right="0.75" top="1" bottom="1" header="0.5" footer="0.5"/>
  <headerFooter alignWithMargins="0"/>
  <drawing r:id="rId1"/>
  <legacyDrawing r:id="rId2"/>
  <oleObjects>
    <mc:AlternateContent xmlns:mc="http://schemas.openxmlformats.org/markup-compatibility/2006">
      <mc:Choice Requires="x14">
        <oleObject progId="Equation.3" shapeId="3081" r:id="rId3">
          <objectPr defaultSize="0" autoPict="0" r:id="rId4">
            <anchor moveWithCells="1" sizeWithCells="1">
              <from>
                <xdr:col>1</xdr:col>
                <xdr:colOff>19050</xdr:colOff>
                <xdr:row>29</xdr:row>
                <xdr:rowOff>133350</xdr:rowOff>
              </from>
              <to>
                <xdr:col>3</xdr:col>
                <xdr:colOff>279400</xdr:colOff>
                <xdr:row>32</xdr:row>
                <xdr:rowOff>133350</xdr:rowOff>
              </to>
            </anchor>
          </objectPr>
        </oleObject>
      </mc:Choice>
      <mc:Fallback>
        <oleObject progId="Equation.3" shapeId="3081"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Dk_Df</vt:lpstr>
      <vt:lpstr>Info</vt:lpstr>
      <vt:lpstr>Reference</vt:lpstr>
      <vt:lpstr>Df_Fo</vt:lpstr>
      <vt:lpstr>Dk_Fo</vt:lpstr>
      <vt:lpstr>F_max</vt:lpstr>
      <vt:lpstr>F_min</vt:lpstr>
      <vt:lpstr>F_o</vt:lpstr>
      <vt:lpstr>incr_</vt:lpstr>
      <vt:lpstr>Dk_Df!Input_range</vt:lpstr>
      <vt:lpstr>m_</vt:lpstr>
      <vt:lpstr>Max_</vt:lpstr>
      <vt:lpstr>Min_</vt:lpstr>
      <vt:lpstr>N_steps</vt:lpstr>
      <vt:lpstr>N_sweep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Istvan Novak</dc:creator>
  <cp:lastModifiedBy>istvan</cp:lastModifiedBy>
  <dcterms:created xsi:type="dcterms:W3CDTF">2009-02-22T04:31:52Z</dcterms:created>
  <dcterms:modified xsi:type="dcterms:W3CDTF">2019-12-01T19:26:17Z</dcterms:modified>
</cp:coreProperties>
</file>